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P:\2021\210005\02_doc_tecnica\02.03.Ejecución\Tarea B\2_Eco-incentivos\1_Eco-incentivo marítimo\B.4. Adjudicación de ayudas\webinar\"/>
    </mc:Choice>
  </mc:AlternateContent>
  <xr:revisionPtr revIDLastSave="0" documentId="13_ncr:1_{273F6C22-159B-4182-BB8F-2AE779B2497C}" xr6:coauthVersionLast="47" xr6:coauthVersionMax="47" xr10:uidLastSave="{00000000-0000-0000-0000-000000000000}"/>
  <bookViews>
    <workbookView xWindow="-110" yWindow="-110" windowWidth="19420" windowHeight="10420" tabRatio="884" activeTab="1" xr2:uid="{6877733E-9712-49A7-8A66-1C7A797A3AC3}"/>
  </bookViews>
  <sheets>
    <sheet name="Instrucciones cumplimentación" sheetId="47" r:id="rId1"/>
    <sheet name="DATOS" sheetId="43" r:id="rId2"/>
    <sheet name="DESPLEGABLES" sheetId="44" state="hidden" r:id="rId3"/>
  </sheets>
  <definedNames>
    <definedName name="_xlnm.Print_Titles" localSheetId="0">'Instrucciones cumplimentación'!$1:$18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43" l="1"/>
  <c r="L38" i="43"/>
  <c r="L39" i="43"/>
  <c r="L40" i="43"/>
  <c r="L32" i="43"/>
  <c r="L33" i="43"/>
  <c r="L34" i="43"/>
  <c r="L35" i="43"/>
  <c r="L36" i="43"/>
  <c r="B103" i="43" l="1"/>
  <c r="L103" i="43"/>
  <c r="M103" i="43" s="1"/>
  <c r="O103" i="43"/>
  <c r="P103" i="43" s="1"/>
  <c r="B104" i="43"/>
  <c r="L104" i="43"/>
  <c r="M104" i="43" s="1"/>
  <c r="O104" i="43"/>
  <c r="P104" i="43" s="1"/>
  <c r="B105" i="43"/>
  <c r="L105" i="43"/>
  <c r="M105" i="43" s="1"/>
  <c r="O105" i="43"/>
  <c r="P105" i="43" s="1"/>
  <c r="B106" i="43"/>
  <c r="L106" i="43"/>
  <c r="M106" i="43" s="1"/>
  <c r="O106" i="43"/>
  <c r="P106" i="43" s="1"/>
  <c r="B107" i="43"/>
  <c r="L107" i="43"/>
  <c r="M107" i="43" s="1"/>
  <c r="O107" i="43"/>
  <c r="P107" i="43" s="1"/>
  <c r="B108" i="43"/>
  <c r="L108" i="43"/>
  <c r="M108" i="43" s="1"/>
  <c r="O108" i="43"/>
  <c r="P108" i="43" s="1"/>
  <c r="B109" i="43"/>
  <c r="L109" i="43"/>
  <c r="M109" i="43" s="1"/>
  <c r="O109" i="43"/>
  <c r="P109" i="43" s="1"/>
  <c r="B110" i="43"/>
  <c r="L110" i="43"/>
  <c r="M110" i="43" s="1"/>
  <c r="O110" i="43"/>
  <c r="P110" i="43" s="1"/>
  <c r="B111" i="43"/>
  <c r="L111" i="43"/>
  <c r="M111" i="43" s="1"/>
  <c r="O111" i="43"/>
  <c r="P111" i="43" s="1"/>
  <c r="L92" i="43"/>
  <c r="M92" i="43" s="1"/>
  <c r="L93" i="43"/>
  <c r="M93" i="43" s="1"/>
  <c r="L94" i="43"/>
  <c r="M94" i="43" s="1"/>
  <c r="L95" i="43"/>
  <c r="M95" i="43" s="1"/>
  <c r="L96" i="43"/>
  <c r="M96" i="43" s="1"/>
  <c r="L97" i="43"/>
  <c r="M97" i="43" s="1"/>
  <c r="L98" i="43"/>
  <c r="M98" i="43" s="1"/>
  <c r="L99" i="43"/>
  <c r="M99" i="43" s="1"/>
  <c r="L100" i="43"/>
  <c r="M100" i="43" s="1"/>
  <c r="L101" i="43"/>
  <c r="M101" i="43" s="1"/>
  <c r="L102" i="43"/>
  <c r="M102" i="43" s="1"/>
  <c r="O92" i="43"/>
  <c r="P92" i="43" s="1"/>
  <c r="O93" i="43"/>
  <c r="P93" i="43" s="1"/>
  <c r="O94" i="43"/>
  <c r="P94" i="43" s="1"/>
  <c r="O95" i="43"/>
  <c r="P95" i="43" s="1"/>
  <c r="O96" i="43"/>
  <c r="P96" i="43" s="1"/>
  <c r="O97" i="43"/>
  <c r="P97" i="43" s="1"/>
  <c r="O98" i="43"/>
  <c r="P98" i="43" s="1"/>
  <c r="O99" i="43"/>
  <c r="P99" i="43" s="1"/>
  <c r="O100" i="43"/>
  <c r="P100" i="43" s="1"/>
  <c r="O101" i="43"/>
  <c r="P101" i="43" s="1"/>
  <c r="O102" i="43"/>
  <c r="P102" i="43" s="1"/>
  <c r="B92" i="43"/>
  <c r="B93" i="43"/>
  <c r="B94" i="43"/>
  <c r="B95" i="43"/>
  <c r="B96" i="43"/>
  <c r="B97" i="43"/>
  <c r="B98" i="43"/>
  <c r="B99" i="43"/>
  <c r="B100" i="43"/>
  <c r="B101" i="43"/>
  <c r="B102" i="43"/>
  <c r="L91" i="43"/>
  <c r="M91" i="43" s="1"/>
  <c r="O91" i="43"/>
  <c r="P91" i="43" s="1"/>
  <c r="B91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L42" i="43"/>
  <c r="M42" i="43" s="1"/>
  <c r="L43" i="43"/>
  <c r="M43" i="43" s="1"/>
  <c r="L44" i="43"/>
  <c r="M44" i="43" s="1"/>
  <c r="L45" i="43"/>
  <c r="M45" i="43" s="1"/>
  <c r="L46" i="43"/>
  <c r="M46" i="43" s="1"/>
  <c r="L47" i="43"/>
  <c r="M47" i="43" s="1"/>
  <c r="L48" i="43"/>
  <c r="M48" i="43" s="1"/>
  <c r="L49" i="43"/>
  <c r="M49" i="43" s="1"/>
  <c r="L50" i="43"/>
  <c r="M50" i="43" s="1"/>
  <c r="L51" i="43"/>
  <c r="M51" i="43" s="1"/>
  <c r="L52" i="43"/>
  <c r="M52" i="43" s="1"/>
  <c r="L53" i="43"/>
  <c r="M53" i="43" s="1"/>
  <c r="L54" i="43"/>
  <c r="M54" i="43" s="1"/>
  <c r="L55" i="43"/>
  <c r="M55" i="43" s="1"/>
  <c r="L56" i="43"/>
  <c r="M56" i="43" s="1"/>
  <c r="L57" i="43"/>
  <c r="M57" i="43" s="1"/>
  <c r="L58" i="43"/>
  <c r="M58" i="43" s="1"/>
  <c r="L59" i="43"/>
  <c r="M59" i="43" s="1"/>
  <c r="L60" i="43"/>
  <c r="M60" i="43" s="1"/>
  <c r="L61" i="43"/>
  <c r="M61" i="43" s="1"/>
  <c r="L62" i="43"/>
  <c r="M62" i="43" s="1"/>
  <c r="L63" i="43"/>
  <c r="M63" i="43" s="1"/>
  <c r="L64" i="43"/>
  <c r="M64" i="43" s="1"/>
  <c r="L65" i="43"/>
  <c r="M65" i="43" s="1"/>
  <c r="L66" i="43"/>
  <c r="M66" i="43" s="1"/>
  <c r="L67" i="43"/>
  <c r="M67" i="43" s="1"/>
  <c r="L68" i="43"/>
  <c r="M68" i="43" s="1"/>
  <c r="L69" i="43"/>
  <c r="M69" i="43" s="1"/>
  <c r="L70" i="43"/>
  <c r="M70" i="43" s="1"/>
  <c r="L71" i="43"/>
  <c r="M71" i="43" s="1"/>
  <c r="L72" i="43"/>
  <c r="M72" i="43" s="1"/>
  <c r="L73" i="43"/>
  <c r="M73" i="43" s="1"/>
  <c r="L74" i="43"/>
  <c r="M74" i="43" s="1"/>
  <c r="L75" i="43"/>
  <c r="M75" i="43" s="1"/>
  <c r="L76" i="43"/>
  <c r="M76" i="43" s="1"/>
  <c r="L77" i="43"/>
  <c r="M77" i="43" s="1"/>
  <c r="L78" i="43"/>
  <c r="M78" i="43" s="1"/>
  <c r="L79" i="43"/>
  <c r="M79" i="43" s="1"/>
  <c r="L80" i="43"/>
  <c r="M80" i="43" s="1"/>
  <c r="L81" i="43"/>
  <c r="M81" i="43" s="1"/>
  <c r="L82" i="43"/>
  <c r="M82" i="43" s="1"/>
  <c r="L83" i="43"/>
  <c r="M83" i="43" s="1"/>
  <c r="L84" i="43"/>
  <c r="M84" i="43" s="1"/>
  <c r="L85" i="43"/>
  <c r="M85" i="43" s="1"/>
  <c r="L86" i="43"/>
  <c r="M86" i="43" s="1"/>
  <c r="L87" i="43"/>
  <c r="M87" i="43" s="1"/>
  <c r="L88" i="43"/>
  <c r="M88" i="43" s="1"/>
  <c r="L89" i="43"/>
  <c r="M89" i="43" s="1"/>
  <c r="L90" i="43"/>
  <c r="M90" i="43" s="1"/>
  <c r="O42" i="43"/>
  <c r="P42" i="43" s="1"/>
  <c r="O43" i="43"/>
  <c r="P43" i="43" s="1"/>
  <c r="O44" i="43"/>
  <c r="P44" i="43" s="1"/>
  <c r="O45" i="43"/>
  <c r="P45" i="43" s="1"/>
  <c r="O46" i="43"/>
  <c r="P46" i="43" s="1"/>
  <c r="O47" i="43"/>
  <c r="P47" i="43" s="1"/>
  <c r="O48" i="43"/>
  <c r="P48" i="43" s="1"/>
  <c r="O49" i="43"/>
  <c r="P49" i="43" s="1"/>
  <c r="O50" i="43"/>
  <c r="P50" i="43" s="1"/>
  <c r="O51" i="43"/>
  <c r="P51" i="43" s="1"/>
  <c r="O52" i="43"/>
  <c r="P52" i="43" s="1"/>
  <c r="O53" i="43"/>
  <c r="P53" i="43" s="1"/>
  <c r="O54" i="43"/>
  <c r="P54" i="43" s="1"/>
  <c r="O55" i="43"/>
  <c r="P55" i="43" s="1"/>
  <c r="O56" i="43"/>
  <c r="P56" i="43" s="1"/>
  <c r="O57" i="43"/>
  <c r="P57" i="43" s="1"/>
  <c r="O58" i="43"/>
  <c r="P58" i="43" s="1"/>
  <c r="O59" i="43"/>
  <c r="P59" i="43" s="1"/>
  <c r="O60" i="43"/>
  <c r="P60" i="43" s="1"/>
  <c r="O61" i="43"/>
  <c r="P61" i="43" s="1"/>
  <c r="O62" i="43"/>
  <c r="P62" i="43" s="1"/>
  <c r="O63" i="43"/>
  <c r="P63" i="43" s="1"/>
  <c r="O64" i="43"/>
  <c r="P64" i="43" s="1"/>
  <c r="O65" i="43"/>
  <c r="P65" i="43" s="1"/>
  <c r="O66" i="43"/>
  <c r="P66" i="43" s="1"/>
  <c r="O67" i="43"/>
  <c r="P67" i="43" s="1"/>
  <c r="O68" i="43"/>
  <c r="P68" i="43" s="1"/>
  <c r="O69" i="43"/>
  <c r="P69" i="43" s="1"/>
  <c r="O70" i="43"/>
  <c r="P70" i="43" s="1"/>
  <c r="O71" i="43"/>
  <c r="P71" i="43" s="1"/>
  <c r="O72" i="43"/>
  <c r="P72" i="43" s="1"/>
  <c r="O73" i="43"/>
  <c r="P73" i="43" s="1"/>
  <c r="O74" i="43"/>
  <c r="P74" i="43" s="1"/>
  <c r="O75" i="43"/>
  <c r="P75" i="43" s="1"/>
  <c r="O76" i="43"/>
  <c r="P76" i="43" s="1"/>
  <c r="O77" i="43"/>
  <c r="P77" i="43" s="1"/>
  <c r="O78" i="43"/>
  <c r="P78" i="43" s="1"/>
  <c r="O79" i="43"/>
  <c r="P79" i="43" s="1"/>
  <c r="O80" i="43"/>
  <c r="P80" i="43" s="1"/>
  <c r="O81" i="43"/>
  <c r="P81" i="43" s="1"/>
  <c r="O82" i="43"/>
  <c r="P82" i="43" s="1"/>
  <c r="O83" i="43"/>
  <c r="P83" i="43" s="1"/>
  <c r="O84" i="43"/>
  <c r="P84" i="43" s="1"/>
  <c r="O85" i="43"/>
  <c r="P85" i="43" s="1"/>
  <c r="O86" i="43"/>
  <c r="P86" i="43" s="1"/>
  <c r="O87" i="43"/>
  <c r="P87" i="43" s="1"/>
  <c r="O88" i="43"/>
  <c r="P88" i="43" s="1"/>
  <c r="O89" i="43"/>
  <c r="P89" i="43" s="1"/>
  <c r="O90" i="43"/>
  <c r="P90" i="43" s="1"/>
  <c r="L41" i="43"/>
  <c r="M41" i="43" s="1"/>
  <c r="O41" i="43"/>
  <c r="P41" i="43" s="1"/>
  <c r="M40" i="43"/>
  <c r="O40" i="43"/>
  <c r="P40" i="43" s="1"/>
  <c r="M39" i="43"/>
  <c r="O39" i="43"/>
  <c r="P39" i="43" s="1"/>
  <c r="M38" i="43"/>
  <c r="O38" i="43"/>
  <c r="P38" i="43" s="1"/>
  <c r="M37" i="43"/>
  <c r="O37" i="43"/>
  <c r="P37" i="43" s="1"/>
  <c r="O32" i="43"/>
  <c r="P32" i="43" s="1"/>
  <c r="O33" i="43"/>
  <c r="P33" i="43" s="1"/>
  <c r="O34" i="43"/>
  <c r="P34" i="43" s="1"/>
  <c r="O35" i="43"/>
  <c r="P35" i="43" s="1"/>
  <c r="O36" i="43"/>
  <c r="P36" i="43" s="1"/>
  <c r="O13" i="43"/>
  <c r="O14" i="43"/>
  <c r="O15" i="43"/>
  <c r="O16" i="43"/>
  <c r="P16" i="43" s="1"/>
  <c r="O17" i="43"/>
  <c r="P17" i="43" s="1"/>
  <c r="O18" i="43"/>
  <c r="P18" i="43" s="1"/>
  <c r="O19" i="43"/>
  <c r="P19" i="43" s="1"/>
  <c r="O20" i="43"/>
  <c r="P20" i="43" s="1"/>
  <c r="O21" i="43"/>
  <c r="P21" i="43" s="1"/>
  <c r="O22" i="43"/>
  <c r="P22" i="43" s="1"/>
  <c r="O23" i="43"/>
  <c r="P23" i="43" s="1"/>
  <c r="O24" i="43"/>
  <c r="O25" i="43"/>
  <c r="P25" i="43" s="1"/>
  <c r="O26" i="43"/>
  <c r="P26" i="43" s="1"/>
  <c r="O27" i="43"/>
  <c r="P27" i="43" s="1"/>
  <c r="O28" i="43"/>
  <c r="P28" i="43" s="1"/>
  <c r="O29" i="43"/>
  <c r="P29" i="43" s="1"/>
  <c r="O30" i="43"/>
  <c r="P30" i="43" s="1"/>
  <c r="O31" i="43"/>
  <c r="P31" i="43" s="1"/>
  <c r="M32" i="43"/>
  <c r="M33" i="43"/>
  <c r="M34" i="43"/>
  <c r="M35" i="43"/>
  <c r="M36" i="43"/>
  <c r="P13" i="43"/>
  <c r="P14" i="43"/>
  <c r="P15" i="43"/>
  <c r="P24" i="43"/>
  <c r="O12" i="43"/>
  <c r="P12" i="43" s="1"/>
  <c r="L17" i="43"/>
  <c r="M17" i="43" s="1"/>
  <c r="L12" i="43" l="1"/>
  <c r="M12" i="43" s="1"/>
  <c r="L13" i="43"/>
  <c r="M13" i="43" s="1"/>
  <c r="L14" i="43"/>
  <c r="M14" i="43" s="1"/>
  <c r="L15" i="43"/>
  <c r="M15" i="43" s="1"/>
  <c r="L16" i="43"/>
  <c r="M16" i="43" s="1"/>
  <c r="L18" i="43"/>
  <c r="M18" i="43" s="1"/>
  <c r="L19" i="43"/>
  <c r="M19" i="43" s="1"/>
  <c r="L20" i="43"/>
  <c r="M20" i="43" s="1"/>
  <c r="L21" i="43"/>
  <c r="M21" i="43" s="1"/>
  <c r="L22" i="43"/>
  <c r="M22" i="43" s="1"/>
  <c r="L23" i="43"/>
  <c r="M23" i="43" s="1"/>
  <c r="L24" i="43"/>
  <c r="M24" i="43" s="1"/>
  <c r="L25" i="43"/>
  <c r="M25" i="43" s="1"/>
  <c r="L26" i="43"/>
  <c r="M26" i="43" s="1"/>
  <c r="L27" i="43"/>
  <c r="M27" i="43" s="1"/>
  <c r="L28" i="43"/>
  <c r="M28" i="43" s="1"/>
  <c r="L29" i="43"/>
  <c r="M29" i="43" s="1"/>
  <c r="L30" i="43"/>
  <c r="M30" i="43" s="1"/>
  <c r="L31" i="43"/>
  <c r="M31" i="43" s="1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12" i="4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7E48BDB-3ABF-4F78-95B5-8F1D10B69EAF}" keepAlive="1" name="Consulta - data" description="Conexión a la consulta 'data' en el libro." type="5" refreshedVersion="6" background="1" saveData="1">
    <dbPr connection="Provider=Microsoft.Mashup.OleDb.1;Data Source=$Workbook$;Location=data;Extended Properties=&quot;&quot;" command="SELECT * FROM [data]"/>
  </connection>
  <connection id="2" xr16:uid="{42C5E777-1790-41FF-8C24-07A98EFD1E69}" keepAlive="1" name="Consulta - data2" description="Conexión a la consulta 'data2' en el libro." type="5" refreshedVersion="6" background="1" saveData="1">
    <dbPr connection="Provider=Microsoft.Mashup.OleDb.1;Data Source=$Workbook$;Location=data2;Extended Properties=&quot;&quot;" command="SELECT * FROM [data2]"/>
  </connection>
</connections>
</file>

<file path=xl/sharedStrings.xml><?xml version="1.0" encoding="utf-8"?>
<sst xmlns="http://schemas.openxmlformats.org/spreadsheetml/2006/main" count="300" uniqueCount="167">
  <si>
    <t>Datos económicos</t>
  </si>
  <si>
    <t>Nombre buque /IMO</t>
  </si>
  <si>
    <r>
      <rPr>
        <b/>
        <sz val="11"/>
        <color theme="1"/>
        <rFont val="Calibri"/>
        <family val="2"/>
        <scheme val="minor"/>
      </rPr>
      <t>NIF Solicitante :</t>
    </r>
    <r>
      <rPr>
        <sz val="11"/>
        <color theme="1"/>
        <rFont val="Calibri"/>
        <family val="2"/>
        <scheme val="minor"/>
      </rPr>
      <t xml:space="preserve"> </t>
    </r>
  </si>
  <si>
    <t>Datos relativos al embarque de unidades elegibles</t>
  </si>
  <si>
    <t>GRIMALDI</t>
  </si>
  <si>
    <t>BRITTANY</t>
  </si>
  <si>
    <t>FINNLINES</t>
  </si>
  <si>
    <t>CLdN</t>
  </si>
  <si>
    <t>EECC</t>
  </si>
  <si>
    <t>SUA_VGO_MTX</t>
  </si>
  <si>
    <t>BRI_BIL_ROS</t>
  </si>
  <si>
    <t>CLD_SDR_ZEE</t>
  </si>
  <si>
    <t>FNN_BIO_ZEE</t>
  </si>
  <si>
    <t>GRI_BCN_LIV</t>
  </si>
  <si>
    <t>FSU_VGO_MTX</t>
  </si>
  <si>
    <t>CLD_SDR_DUB</t>
  </si>
  <si>
    <t>FNN_BIO_ANT</t>
  </si>
  <si>
    <t>GRI_BCN_SVN</t>
  </si>
  <si>
    <t>FSU_VGO_ZEE</t>
  </si>
  <si>
    <t>FNN_BIO_HEL</t>
  </si>
  <si>
    <t>GRI_SGT_SLN</t>
  </si>
  <si>
    <t>FNN_BIO_KOT</t>
  </si>
  <si>
    <t>GRI_VLC_LIV</t>
  </si>
  <si>
    <t>FNN_BIO_PAL</t>
  </si>
  <si>
    <t>GRI_VLC_SAV</t>
  </si>
  <si>
    <t>Bilbao_Rosslare</t>
  </si>
  <si>
    <t>Rosslare_Bilbao</t>
  </si>
  <si>
    <t>Santander_Zeebrugge</t>
  </si>
  <si>
    <t>Dublín_Santander</t>
  </si>
  <si>
    <t>Zeebrugge_Santander</t>
  </si>
  <si>
    <t>Bilbao_Zeebrugge</t>
  </si>
  <si>
    <t>Bilbao_Helsinki</t>
  </si>
  <si>
    <t>Bilbao_Paldisky</t>
  </si>
  <si>
    <t>Bilbao_Antwerp</t>
  </si>
  <si>
    <t>Bilbao_Kotka</t>
  </si>
  <si>
    <t>Zeebrugge_Bilbao</t>
  </si>
  <si>
    <t>Helsinki_Bilbao</t>
  </si>
  <si>
    <t>Paldisky_Bilbao</t>
  </si>
  <si>
    <t>Antwerp_Bilbao</t>
  </si>
  <si>
    <t>Kotka_Bilbao</t>
  </si>
  <si>
    <t>Vigo_Montoir</t>
  </si>
  <si>
    <t>Vigo_Zeebrugge</t>
  </si>
  <si>
    <t>Montoir_Vigo</t>
  </si>
  <si>
    <t>Zeebrugge_Vigo</t>
  </si>
  <si>
    <t>Barcelona_Livorno</t>
  </si>
  <si>
    <t>Barcelona_Savona</t>
  </si>
  <si>
    <t>Sagunto_Salerno</t>
  </si>
  <si>
    <t>Valencia_Livorno</t>
  </si>
  <si>
    <t>Valencia_Savona</t>
  </si>
  <si>
    <t>Salerno_Sagunto</t>
  </si>
  <si>
    <t>Livorno_Valencia</t>
  </si>
  <si>
    <t>Savona_Valencia</t>
  </si>
  <si>
    <t>PUERTO EMBARQUE</t>
  </si>
  <si>
    <t>Subvención Solicitada</t>
  </si>
  <si>
    <t>Santander_Dublín</t>
  </si>
  <si>
    <t>Solicitante:</t>
  </si>
  <si>
    <t xml:space="preserve">Embarques en el periodo cubierto por la solicitud:  </t>
  </si>
  <si>
    <t>CONNEMARA</t>
  </si>
  <si>
    <t>SALAMANCA</t>
  </si>
  <si>
    <t>VICTORINE</t>
  </si>
  <si>
    <t>MAXINE</t>
  </si>
  <si>
    <t>PEREGRINE</t>
  </si>
  <si>
    <t>FINNECO I</t>
  </si>
  <si>
    <t>FINNECO II</t>
  </si>
  <si>
    <t>FINNECO III</t>
  </si>
  <si>
    <t>MOSEL ACE</t>
  </si>
  <si>
    <t>VIKING DIAMOND</t>
  </si>
  <si>
    <t>ECO VALENCIA</t>
  </si>
  <si>
    <t>ECO BARCELONA</t>
  </si>
  <si>
    <t>ECO LIVORNO</t>
  </si>
  <si>
    <t>ECO SAVONA</t>
  </si>
  <si>
    <t>EUROCARGO LIVORNO</t>
  </si>
  <si>
    <t>EUROCARGO ROMA</t>
  </si>
  <si>
    <t>SUARVIGO</t>
  </si>
  <si>
    <t>ECOM_BENEF-23-00XXX</t>
  </si>
  <si>
    <r>
      <t xml:space="preserve">3. Código del Servicio: </t>
    </r>
    <r>
      <rPr>
        <sz val="11"/>
        <color theme="1"/>
        <rFont val="Calibri"/>
        <family val="2"/>
        <scheme val="minor"/>
      </rPr>
      <t>Código del ANEXO II "Relación de servicios elegibles y valor del eco-incentivo" según la Orden Ministerial del 16 de septiembre: https://www.mitma.gob.es/recursos_mfom/paginabasica/recursos/20220819_orden_convocatoria_eco_mar_firmada.pdf</t>
    </r>
  </si>
  <si>
    <r>
      <t xml:space="preserve">El código del servicio será el mismo independientemente del puerto de Origen y Destino. </t>
    </r>
    <r>
      <rPr>
        <sz val="11"/>
        <color theme="1"/>
        <rFont val="Calibri"/>
        <family val="2"/>
        <scheme val="minor"/>
      </rPr>
      <t>Es decir en este ejemplo GRI_BCN -LIV, valdría tanto para los embarques en Barcelona, como los de Livorno.</t>
    </r>
  </si>
  <si>
    <r>
      <t xml:space="preserve">1. Nº de registro: </t>
    </r>
    <r>
      <rPr>
        <sz val="11"/>
        <color theme="1"/>
        <rFont val="Calibri"/>
        <family val="2"/>
        <scheme val="minor"/>
      </rPr>
      <t>Número correlativo de identificación del registro</t>
    </r>
    <r>
      <rPr>
        <b/>
        <sz val="11"/>
        <color theme="1"/>
        <rFont val="Calibri"/>
        <family val="2"/>
        <scheme val="minor"/>
      </rPr>
      <t>.</t>
    </r>
  </si>
  <si>
    <r>
      <t xml:space="preserve">2. Entidad colaboradora: </t>
    </r>
    <r>
      <rPr>
        <sz val="11"/>
        <color theme="1"/>
        <rFont val="Calibri"/>
        <family val="2"/>
        <scheme val="minor"/>
      </rPr>
      <t>Nombre de la naviera</t>
    </r>
    <r>
      <rPr>
        <b/>
        <sz val="11"/>
        <color theme="1"/>
        <rFont val="Calibri"/>
        <family val="2"/>
        <scheme val="minor"/>
      </rPr>
      <t>.</t>
    </r>
  </si>
  <si>
    <r>
      <t xml:space="preserve">6. Matrícula de los vehículos: </t>
    </r>
    <r>
      <rPr>
        <sz val="11"/>
        <color theme="1"/>
        <rFont val="Calibri"/>
        <family val="2"/>
        <scheme val="minor"/>
      </rPr>
      <t>Sólo unidades elegibles (remolques, semirremolques y vehículos pesados rígidos).</t>
    </r>
  </si>
  <si>
    <r>
      <rPr>
        <b/>
        <sz val="11"/>
        <color rgb="FFFF0000"/>
        <rFont val="Calibri"/>
        <family val="2"/>
        <scheme val="minor"/>
      </rPr>
      <t>NOTA IMPORTANTE:</t>
    </r>
    <r>
      <rPr>
        <sz val="11"/>
        <color theme="1"/>
        <rFont val="Calibri"/>
        <family val="2"/>
        <scheme val="minor"/>
      </rPr>
      <t xml:space="preserve"> En el caso de transporte acompañado de semirremolques la matrícula declarada debe figurar en la documentación administrativa despachada por la Autoridad Portuaria a través de la ventanilla única, a efectos de verificación. Si sólo se declara la matrícula de la cabeza tractora y no se puede verificar el embarque, se podría ver condicionada la recepción del incentivo.</t>
    </r>
  </si>
  <si>
    <r>
      <t xml:space="preserve">7. Nº factura: </t>
    </r>
    <r>
      <rPr>
        <sz val="11"/>
        <color theme="1"/>
        <rFont val="Calibri"/>
        <family val="2"/>
        <scheme val="minor"/>
      </rPr>
      <t>Nº identificativo de la factura del pago del flete.</t>
    </r>
  </si>
  <si>
    <r>
      <rPr>
        <b/>
        <sz val="11"/>
        <color rgb="FFFF0000"/>
        <rFont val="Calibri"/>
        <family val="2"/>
        <scheme val="minor"/>
      </rPr>
      <t>NOTA IMPORTANTE:</t>
    </r>
    <r>
      <rPr>
        <sz val="11"/>
        <color theme="1"/>
        <rFont val="Calibri"/>
        <family val="2"/>
        <scheme val="minor"/>
      </rPr>
      <t xml:space="preserve"> La factura debe incluir el NIF del solicitante para que pueda pagarse</t>
    </r>
  </si>
  <si>
    <r>
      <rPr>
        <b/>
        <sz val="11"/>
        <color rgb="FFFF0000"/>
        <rFont val="Calibri"/>
        <family val="2"/>
        <scheme val="minor"/>
      </rPr>
      <t>NOTA IMPORTANTE:</t>
    </r>
    <r>
      <rPr>
        <sz val="11"/>
        <color theme="1"/>
        <rFont val="Calibri"/>
        <family val="2"/>
        <scheme val="minor"/>
      </rPr>
      <t xml:space="preserve">  El eco-incentivo unitario, definido como la cuantía de la subvención en términos unitarios (€ por unidad elegible), para cada beneficiario, servicio elegible y convocatoria, será igual a la diferencia entre la estimación de costes externos totales producidos en la ruta alternativa por carretera respecto del coste externo total estimado al hacer uso del servicio marítimo elegible, </t>
    </r>
    <r>
      <rPr>
        <b/>
        <sz val="11"/>
        <color theme="1"/>
        <rFont val="Calibri"/>
        <family val="2"/>
        <scheme val="minor"/>
      </rPr>
      <t>no pudiendo superar el límite del 30% de los gastos operativos del servicio marítimo</t>
    </r>
    <r>
      <rPr>
        <sz val="11"/>
        <color theme="1"/>
        <rFont val="Calibri"/>
        <family val="2"/>
        <scheme val="minor"/>
      </rPr>
      <t>.</t>
    </r>
  </si>
  <si>
    <t>GUÍA RAPIDA PARA CUMPLIMENTAR LOS DATOS RELATIVOS AL EMBARQUE DE UNIDADES ELEGIBLES</t>
  </si>
  <si>
    <t>GUÍA RAPIDA PARA CUMPLIMENTAR LOS DATOS ECONÓMICOS</t>
  </si>
  <si>
    <r>
      <t xml:space="preserve">Nº registro 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</si>
  <si>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 xml:space="preserve">Entidad Colaboradora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</si>
  <si>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>Código Servicio</t>
    </r>
    <r>
      <rPr>
        <b/>
        <vertAlign val="superscript"/>
        <sz val="11"/>
        <color theme="1"/>
        <rFont val="Calibri"/>
        <family val="2"/>
        <scheme val="minor"/>
      </rPr>
      <t xml:space="preserve"> (3)</t>
    </r>
  </si>
  <si>
    <t>Observaciones</t>
  </si>
  <si>
    <t>20/09/2022 - 31/03/2023</t>
  </si>
  <si>
    <t>Livorno_Barcelona</t>
  </si>
  <si>
    <t>Savona_Barcelona</t>
  </si>
  <si>
    <t>OTRO</t>
  </si>
  <si>
    <t>SUARDIAZATLÁNTICA</t>
  </si>
  <si>
    <t>FLOTASUARDIAZ</t>
  </si>
  <si>
    <t>FOLTASUARDIAZ</t>
  </si>
  <si>
    <t xml:space="preserve">INFORMACIÓN GENERAL </t>
  </si>
  <si>
    <t xml:space="preserve">El propósito de estas instrucciones generales es orientar al solicitante en la cumplimentación de los DATOS sobre: a) el embarque de unidades elegibles y b) los pagos de los fletes.     </t>
  </si>
  <si>
    <r>
      <t>8. Fecha factura:</t>
    </r>
    <r>
      <rPr>
        <sz val="11"/>
        <color theme="1"/>
        <rFont val="Calibri"/>
        <family val="2"/>
        <scheme val="minor"/>
      </rPr>
      <t xml:space="preserve"> Debe indicar la fecha de emisión de la factura. </t>
    </r>
  </si>
  <si>
    <r>
      <t>9. Importe neto del gasto elegible (Flete):</t>
    </r>
    <r>
      <rPr>
        <sz val="11"/>
        <color theme="1"/>
        <rFont val="Calibri"/>
        <family val="2"/>
        <scheme val="minor"/>
      </rPr>
      <t xml:space="preserve"> Debe indicar el importe correspondiente al flete que se refleja en la factura, sin impuestos y ni otros cargos.  </t>
    </r>
  </si>
  <si>
    <r>
      <t xml:space="preserve">Fecha
 embarque </t>
    </r>
    <r>
      <rPr>
        <b/>
        <vertAlign val="superscript"/>
        <sz val="11"/>
        <color theme="1"/>
        <rFont val="Calibri"/>
        <family val="2"/>
        <scheme val="minor"/>
      </rPr>
      <t>(4)</t>
    </r>
  </si>
  <si>
    <r>
      <t xml:space="preserve">Nombre buque </t>
    </r>
    <r>
      <rPr>
        <b/>
        <vertAlign val="superscript"/>
        <sz val="11"/>
        <color theme="1"/>
        <rFont val="Calibri"/>
        <family val="2"/>
        <scheme val="minor"/>
      </rPr>
      <t>(5)</t>
    </r>
  </si>
  <si>
    <r>
      <t>Nº factura</t>
    </r>
    <r>
      <rPr>
        <b/>
        <vertAlign val="superscript"/>
        <sz val="11"/>
        <color theme="1"/>
        <rFont val="Calibri"/>
        <family val="2"/>
        <scheme val="minor"/>
      </rPr>
      <t xml:space="preserve"> (7)</t>
    </r>
  </si>
  <si>
    <r>
      <t>Fecha factura</t>
    </r>
    <r>
      <rPr>
        <b/>
        <vertAlign val="superscript"/>
        <sz val="11"/>
        <color theme="1"/>
        <rFont val="Calibri"/>
        <family val="2"/>
        <scheme val="minor"/>
      </rPr>
      <t xml:space="preserve"> (8)</t>
    </r>
  </si>
  <si>
    <r>
      <t xml:space="preserve">Importe neto del gasto elegible (Flete) </t>
    </r>
    <r>
      <rPr>
        <b/>
        <vertAlign val="superscript"/>
        <sz val="11"/>
        <color theme="1"/>
        <rFont val="Calibri"/>
        <family val="2"/>
        <scheme val="minor"/>
      </rPr>
      <t>(9)</t>
    </r>
  </si>
  <si>
    <r>
      <t xml:space="preserve">Sentido de
embarque </t>
    </r>
    <r>
      <rPr>
        <b/>
        <vertAlign val="superscript"/>
        <sz val="11"/>
        <color theme="1"/>
        <rFont val="Calibri"/>
        <family val="2"/>
        <scheme val="minor"/>
      </rPr>
      <t>(4)</t>
    </r>
  </si>
  <si>
    <r>
      <t xml:space="preserve">Matrícula unidades elegibles </t>
    </r>
    <r>
      <rPr>
        <b/>
        <vertAlign val="superscript"/>
        <sz val="11"/>
        <color theme="1"/>
        <rFont val="Calibri"/>
        <family val="2"/>
        <scheme val="minor"/>
      </rPr>
      <t>(6)</t>
    </r>
  </si>
  <si>
    <r>
      <t xml:space="preserve">4. Sentido de embarque y fecha de embarque: </t>
    </r>
    <r>
      <rPr>
        <sz val="11"/>
        <color theme="1"/>
        <rFont val="Calibri"/>
        <family val="2"/>
        <scheme val="minor"/>
      </rPr>
      <t>Deberán de coincidir con los puertos del servicio y fecha que figuran en las facturas que se adjunten.</t>
    </r>
  </si>
  <si>
    <r>
      <t xml:space="preserve">5. Nombre del buque: </t>
    </r>
    <r>
      <rPr>
        <sz val="11"/>
        <color theme="1"/>
        <rFont val="Calibri"/>
        <family val="2"/>
        <scheme val="minor"/>
      </rPr>
      <t>Deberán de coincidir con el buque que figura en las facturas que se adjunten. Si el nombre del buque no figura en el listado, marcar "OTROS" y en el campo observaciones poner el nombre del buque.</t>
    </r>
  </si>
  <si>
    <r>
      <t xml:space="preserve">Ecoincentivo unitario </t>
    </r>
    <r>
      <rPr>
        <b/>
        <vertAlign val="superscript"/>
        <sz val="11"/>
        <color theme="1"/>
        <rFont val="Calibri"/>
        <family val="2"/>
        <scheme val="minor"/>
      </rPr>
      <t>(10)</t>
    </r>
  </si>
  <si>
    <r>
      <t xml:space="preserve">10. Ecoincentivo unitario: </t>
    </r>
    <r>
      <rPr>
        <sz val="11"/>
        <color theme="1"/>
        <rFont val="Calibri"/>
        <family val="2"/>
        <scheme val="minor"/>
      </rPr>
      <t>Este dato sera calculado de forma automática. En caso de que supere el 30% del coste del flete el dato aparecera en verde.
Ecoincentivo unitario (€ por unidad elegible), según ANEXO II "Relación de servicios elegibles y valor del eco-incentivo" de la Orden Ministerial del 16 de septiembre: https://www.mitma.gob.es/recursos_mfom/paginabasica/recursos/20220819_orden_convocatoria_eco_mar_firmada.pdf</t>
    </r>
  </si>
  <si>
    <r>
      <t>12. Importe neto en documento probatorio del gasto</t>
    </r>
    <r>
      <rPr>
        <sz val="11"/>
        <color theme="1"/>
        <rFont val="Calibri"/>
        <family val="2"/>
      </rPr>
      <t>: Debe indicar el importe correspondiente a la base imponible se refleja en el documento de gasto o factura.</t>
    </r>
  </si>
  <si>
    <r>
      <t>13. Importe IVA o similar en documento probatorio del gasto</t>
    </r>
    <r>
      <rPr>
        <sz val="11"/>
        <color theme="1"/>
        <rFont val="Calibri"/>
        <family val="2"/>
      </rPr>
      <t xml:space="preserve">: Debe indicar el importe del impuesto indirecto que se refleja en el documento de gasto o factura. </t>
    </r>
  </si>
  <si>
    <r>
      <t>14. Importe total en documento probatorio del gasto</t>
    </r>
    <r>
      <rPr>
        <sz val="11"/>
        <color theme="1"/>
        <rFont val="Calibri"/>
        <family val="2"/>
      </rPr>
      <t xml:space="preserve">: Debe indicar el importe total que refleja el documento de gasto o factura, resultante de la sumatoria del importe neto más impuestos indirectos.     </t>
    </r>
  </si>
  <si>
    <r>
      <t>15. Número del documento del pago</t>
    </r>
    <r>
      <rPr>
        <sz val="11"/>
        <color theme="1"/>
        <rFont val="Calibri"/>
        <family val="2"/>
      </rPr>
      <t xml:space="preserve">: Debe señalar el número o código identificativo del documento que acredita el pago. </t>
    </r>
  </si>
  <si>
    <r>
      <t>16. Fecha de pago</t>
    </r>
    <r>
      <rPr>
        <sz val="11"/>
        <color theme="1"/>
        <rFont val="Calibri"/>
        <family val="2"/>
      </rPr>
      <t xml:space="preserve">: Debe indicar la fecha del cargo en cuenta de pago realizado, o fecha valor; no la fecha de orden de pago. </t>
    </r>
  </si>
  <si>
    <r>
      <t xml:space="preserve">Importe Neto en Documento Probatorio del Gasto </t>
    </r>
    <r>
      <rPr>
        <b/>
        <vertAlign val="superscript"/>
        <sz val="11"/>
        <color theme="1"/>
        <rFont val="Calibri"/>
        <family val="2"/>
        <scheme val="minor"/>
      </rPr>
      <t>(12)</t>
    </r>
  </si>
  <si>
    <r>
      <t>Importe IVA en Documento 
Probatorio del Gasto</t>
    </r>
    <r>
      <rPr>
        <b/>
        <vertAlign val="superscript"/>
        <sz val="11"/>
        <color theme="1"/>
        <rFont val="Calibri"/>
        <family val="2"/>
        <scheme val="minor"/>
      </rPr>
      <t xml:space="preserve"> (13)</t>
    </r>
  </si>
  <si>
    <r>
      <t xml:space="preserve">Importe Total en Documento Probatorio del Gasto </t>
    </r>
    <r>
      <rPr>
        <b/>
        <vertAlign val="superscript"/>
        <sz val="11"/>
        <color theme="1"/>
        <rFont val="Calibri"/>
        <family val="2"/>
        <scheme val="minor"/>
      </rPr>
      <t>(14)</t>
    </r>
  </si>
  <si>
    <r>
      <t>Número del Documento del Pago</t>
    </r>
    <r>
      <rPr>
        <b/>
        <vertAlign val="superscript"/>
        <sz val="11"/>
        <color theme="1"/>
        <rFont val="Calibri"/>
        <family val="2"/>
        <scheme val="minor"/>
      </rPr>
      <t xml:space="preserve"> (15)</t>
    </r>
  </si>
  <si>
    <r>
      <t xml:space="preserve">Fecha de Pago </t>
    </r>
    <r>
      <rPr>
        <b/>
        <vertAlign val="superscript"/>
        <sz val="11"/>
        <color theme="1"/>
        <rFont val="Calibri"/>
        <family val="2"/>
        <scheme val="minor"/>
      </rPr>
      <t>(16)</t>
    </r>
  </si>
  <si>
    <r>
      <t>Subvención solicitada</t>
    </r>
    <r>
      <rPr>
        <b/>
        <vertAlign val="superscript"/>
        <sz val="11"/>
        <color theme="1"/>
        <rFont val="Calibri"/>
        <family val="2"/>
        <scheme val="minor"/>
      </rPr>
      <t xml:space="preserve"> (11)</t>
    </r>
  </si>
  <si>
    <r>
      <t xml:space="preserve">11. Subvención solicitada: </t>
    </r>
    <r>
      <rPr>
        <sz val="11"/>
        <color theme="1"/>
        <rFont val="Calibri"/>
        <family val="2"/>
        <scheme val="minor"/>
      </rPr>
      <t>Importe de la subvención para el embarque declarado.</t>
    </r>
  </si>
  <si>
    <t>Vigo_Montoir_</t>
  </si>
  <si>
    <t>Montoir_Vigo_</t>
  </si>
  <si>
    <t>4676NAH</t>
  </si>
  <si>
    <t>5789ASD</t>
  </si>
  <si>
    <t>7543SED</t>
  </si>
  <si>
    <t>5678RFT</t>
  </si>
  <si>
    <t>0987GTR</t>
  </si>
  <si>
    <t>2965BGF</t>
  </si>
  <si>
    <t>8562PYR</t>
  </si>
  <si>
    <t>2341PRT</t>
  </si>
  <si>
    <t>9835HGR</t>
  </si>
  <si>
    <t>2740FVR</t>
  </si>
  <si>
    <t>9845LDV</t>
  </si>
  <si>
    <t>8734POL</t>
  </si>
  <si>
    <t>8723LKR</t>
  </si>
  <si>
    <t>4562OPJ</t>
  </si>
  <si>
    <t>7654UYH</t>
  </si>
  <si>
    <t>5641PYH</t>
  </si>
  <si>
    <t>2451FVC</t>
  </si>
  <si>
    <t>2349GFD</t>
  </si>
  <si>
    <t>3452IJY</t>
  </si>
  <si>
    <t>7341BVD</t>
  </si>
  <si>
    <t>464FEJPJ</t>
  </si>
  <si>
    <t>XDG46544</t>
  </si>
  <si>
    <t>FGHJ454212</t>
  </si>
  <si>
    <t>464654ESFG</t>
  </si>
  <si>
    <t>13256584EDF</t>
  </si>
  <si>
    <t>GKJJ6456844</t>
  </si>
  <si>
    <t>464645HDE</t>
  </si>
  <si>
    <t>4647654654S</t>
  </si>
  <si>
    <t>3445654JLAK</t>
  </si>
  <si>
    <t>N3DEK3456</t>
  </si>
  <si>
    <t>464464GGDE3</t>
  </si>
  <si>
    <t>465655487FEG</t>
  </si>
  <si>
    <t>DEC65546543</t>
  </si>
  <si>
    <t>5644654GLH</t>
  </si>
  <si>
    <t xml:space="preserve">548743DJLSJX </t>
  </si>
  <si>
    <t>544561234JLS</t>
  </si>
  <si>
    <t>GSJLJ5258473</t>
  </si>
  <si>
    <t xml:space="preserve">465456464KLS </t>
  </si>
  <si>
    <t>GJÑSD752469</t>
  </si>
  <si>
    <t>645834JKSLGH</t>
  </si>
  <si>
    <t>NOTA: En caso de necesitar más registros extender la fila 100 y actualizar el nº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</si>
</sst>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0" borderId="4" xfId="0" applyBorder="1" applyAlignment="1" applyProtection="1">
      <alignment horizontal="center"/>
      <protection hidden="1"/>
    </xf>
    <xf numFmtId="0" fontId="1" fillId="5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6" borderId="3" xfId="0" applyFill="1" applyBorder="1" applyProtection="1">
      <protection hidden="1"/>
    </xf>
    <xf numFmtId="0" fontId="0" fillId="0" borderId="0" xfId="0" applyAlignment="1">
      <alignment horizontal="left" vertical="center" wrapText="1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3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64" fontId="0" fillId="5" borderId="3" xfId="0" applyNumberFormat="1" applyFill="1" applyBorder="1" applyProtection="1">
      <protection hidden="1"/>
    </xf>
    <xf numFmtId="164" fontId="0" fillId="6" borderId="3" xfId="0" applyNumberFormat="1" applyFill="1" applyBorder="1" applyProtection="1">
      <protection hidden="1"/>
    </xf>
    <xf numFmtId="164" fontId="0" fillId="0" borderId="0" xfId="0" applyNumberFormat="1" applyAlignment="1">
      <alignment horizontal="center"/>
    </xf>
    <xf numFmtId="0" fontId="0" fillId="6" borderId="1" xfId="0" applyFill="1" applyBorder="1" applyProtection="1">
      <protection hidden="1"/>
    </xf>
    <xf numFmtId="0" fontId="0" fillId="0" borderId="12" xfId="0" applyBorder="1" applyProtection="1">
      <protection locked="0"/>
    </xf>
    <xf numFmtId="164" fontId="0" fillId="5" borderId="12" xfId="0" applyNumberFormat="1" applyFill="1" applyBorder="1" applyProtection="1">
      <protection hidden="1"/>
    </xf>
    <xf numFmtId="164" fontId="0" fillId="0" borderId="3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0" fontId="0" fillId="0" borderId="0" xfId="0" applyAlignment="1">
      <alignment horizontal="center" wrapText="1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6">
    <dxf>
      <font>
        <color rgb="FF00B050"/>
      </font>
      <fill>
        <patternFill>
          <fgColor rgb="FF00B050"/>
          <bgColor theme="9" tint="0.79998168889431442"/>
        </patternFill>
      </fill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0.0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15240</xdr:rowOff>
    </xdr:from>
    <xdr:ext cx="2017485" cy="461737"/>
    <xdr:pic>
      <xdr:nvPicPr>
        <xdr:cNvPr id="2" name="Imagen 1" descr="Texto&#10;&#10;Descripción generada automáticamente con confianza media">
          <a:extLst>
            <a:ext uri="{FF2B5EF4-FFF2-40B4-BE49-F238E27FC236}">
              <a16:creationId xmlns:a16="http://schemas.microsoft.com/office/drawing/2014/main" id="{8BA2CB37-1B6B-4E1B-8C95-B3668703E8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8120"/>
          <a:ext cx="2017485" cy="461737"/>
        </a:xfrm>
        <a:prstGeom prst="rect">
          <a:avLst/>
        </a:prstGeom>
      </xdr:spPr>
    </xdr:pic>
    <xdr:clientData/>
  </xdr:oneCellAnchor>
  <xdr:oneCellAnchor>
    <xdr:from>
      <xdr:col>0</xdr:col>
      <xdr:colOff>4581525</xdr:colOff>
      <xdr:row>1</xdr:row>
      <xdr:rowOff>19050</xdr:rowOff>
    </xdr:from>
    <xdr:ext cx="2368644" cy="460216"/>
    <xdr:pic>
      <xdr:nvPicPr>
        <xdr:cNvPr id="3" name="Imagen 2">
          <a:extLst>
            <a:ext uri="{FF2B5EF4-FFF2-40B4-BE49-F238E27FC236}">
              <a16:creationId xmlns:a16="http://schemas.microsoft.com/office/drawing/2014/main" id="{1E98B9D4-01FA-41B8-8262-23F4BCFBFBC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36" t="31702" r="7100" b="40003"/>
        <a:stretch/>
      </xdr:blipFill>
      <xdr:spPr bwMode="auto">
        <a:xfrm>
          <a:off x="4581525" y="201930"/>
          <a:ext cx="2368644" cy="4602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9944100</xdr:colOff>
      <xdr:row>1</xdr:row>
      <xdr:rowOff>28575</xdr:rowOff>
    </xdr:from>
    <xdr:ext cx="1574437" cy="445861"/>
    <xdr:pic>
      <xdr:nvPicPr>
        <xdr:cNvPr id="4" name="Imagen 3">
          <a:extLst>
            <a:ext uri="{FF2B5EF4-FFF2-40B4-BE49-F238E27FC236}">
              <a16:creationId xmlns:a16="http://schemas.microsoft.com/office/drawing/2014/main" id="{6D4AC498-F5A5-47C6-8346-D358117501E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11455"/>
          <a:ext cx="1574437" cy="44586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4892869</xdr:colOff>
      <xdr:row>10</xdr:row>
      <xdr:rowOff>895985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53F425-279A-46BF-8F69-1F4284855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2340"/>
          <a:ext cx="4889059" cy="892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27</xdr:row>
      <xdr:rowOff>66675</xdr:rowOff>
    </xdr:from>
    <xdr:to>
      <xdr:col>0</xdr:col>
      <xdr:colOff>5660489</xdr:colOff>
      <xdr:row>27</xdr:row>
      <xdr:rowOff>1229360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E006D78-0715-4A78-AE6C-FC1F4A9A3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0595"/>
          <a:ext cx="5637629" cy="115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926351</xdr:colOff>
      <xdr:row>1</xdr:row>
      <xdr:rowOff>128493</xdr:rowOff>
    </xdr:from>
    <xdr:to>
      <xdr:col>5</xdr:col>
      <xdr:colOff>859337</xdr:colOff>
      <xdr:row>4</xdr:row>
      <xdr:rowOff>136857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AE11E7-1361-4CDD-BABA-575CCCA455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1376" y="128493"/>
          <a:ext cx="2953681" cy="57605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1001059</xdr:colOff>
      <xdr:row>1</xdr:row>
      <xdr:rowOff>126533</xdr:rowOff>
    </xdr:from>
    <xdr:to>
      <xdr:col>8</xdr:col>
      <xdr:colOff>54871</xdr:colOff>
      <xdr:row>4</xdr:row>
      <xdr:rowOff>113837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C53B1BC-0F7A-43C5-8152-2301A42154C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5534" y="126533"/>
          <a:ext cx="1788122" cy="5588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82177</xdr:colOff>
      <xdr:row>1</xdr:row>
      <xdr:rowOff>59765</xdr:rowOff>
    </xdr:from>
    <xdr:to>
      <xdr:col>2</xdr:col>
      <xdr:colOff>1350122</xdr:colOff>
      <xdr:row>4</xdr:row>
      <xdr:rowOff>130661</xdr:rowOff>
    </xdr:to>
    <xdr:pic>
      <xdr:nvPicPr>
        <xdr:cNvPr id="7" name="Imagen 6" descr="Texto&#10;&#10;Descripción generada automáticamente con confianza media">
          <a:extLst>
            <a:ext uri="{FF2B5EF4-FFF2-40B4-BE49-F238E27FC236}">
              <a16:creationId xmlns:a16="http://schemas.microsoft.com/office/drawing/2014/main" id="{F11B2A0D-A29C-4721-9D13-C4F351D3709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452" y="59765"/>
          <a:ext cx="2312520" cy="6385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1D3831A-70BE-4C3A-9A5D-0616C9ACA90D}" name="Tabla1" displayName="Tabla1" ref="B11:S111" totalsRowShown="0" headerRowDxfId="25" dataDxfId="23" headerRowBorderDxfId="24" tableBorderDxfId="22" totalsRowBorderDxfId="21">
  <tableColumns count="18">
    <tableColumn id="1" xr3:uid="{72FAF2D2-B8C8-4473-BA6D-50D21D4049A7}" name="Nº registro (1)" dataDxfId="20">
      <calculatedColumnFormula>ROW()-11</calculatedColumnFormula>
    </tableColumn>
    <tableColumn id="2" xr3:uid="{AF84439E-FD71-49F0-8E94-C94E8290414F}" name="Entidad Colaboradora (2)" dataDxfId="19"/>
    <tableColumn id="3" xr3:uid="{8CC7AA89-6885-4BA4-9A90-45ED527B8D2A}" name="Código Servicio (3)" dataDxfId="18"/>
    <tableColumn id="4" xr3:uid="{B7E2C419-374A-44E9-A1B6-E4A4BC1FB55F}" name="Sentido de_x000a_embarque (4)" dataDxfId="17"/>
    <tableColumn id="5" xr3:uid="{A273E53F-448F-4802-9B4C-16948061723E}" name="Fecha_x000a_ embarque (4)" dataDxfId="16"/>
    <tableColumn id="6" xr3:uid="{9107155F-64EF-4290-AF30-CBDFD0BD23BE}" name="Nombre buque (5)" dataDxfId="15"/>
    <tableColumn id="7" xr3:uid="{BBB62A4F-B761-4361-837C-FDF73B5A6BD1}" name="Matrícula unidades elegibles (6)" dataDxfId="14"/>
    <tableColumn id="8" xr3:uid="{F6C70C6E-BBC7-4D71-B411-7241E4190319}" name="Nº factura (7)" dataDxfId="13"/>
    <tableColumn id="19" xr3:uid="{E3FA4DFD-BFEE-4CBA-80AE-FF345CE5EDD4}" name="Fecha factura (8)" dataDxfId="12"/>
    <tableColumn id="18" xr3:uid="{4A4FD6D4-46EF-4DC1-B775-B79F09A13C0C}" name="Importe neto del gasto elegible (Flete) (9)" dataDxfId="11"/>
    <tableColumn id="9" xr3:uid="{0BCA6F27-5E26-4C03-ACB8-DF7202ACDF82}" name="Ecoincentivo unitario (10)" dataDxfId="10">
      <calculatedColumnFormula>IF(Tabla1[[#This Row],[Sentido de
embarque (4)]]=0,"",VLOOKUP(Tabla1[[#This Row],[Sentido de
embarque (4)]],Subvención[],2,FALSE))</calculatedColumnFormula>
    </tableColumn>
    <tableColumn id="10" xr3:uid="{18881760-DED1-46B7-8E1E-D3801FF5E911}" name="Subvención solicitada (11)" dataDxfId="9">
      <calculatedColumnFormula>IF(Tabla1[[#This Row],[Ecoincentivo unitario (10)]]&lt;0.3*Tabla1[[#This Row],[Importe neto del gasto elegible (Flete) (9)]],Tabla1[[#This Row],[Ecoincentivo unitario (10)]],0.3*Tabla1[[#This Row],[Importe neto del gasto elegible (Flete) (9)]])</calculatedColumnFormula>
    </tableColumn>
    <tableColumn id="11" xr3:uid="{C05E9A73-A1C7-44BE-B3AA-4A75BE2AEDF1}" name="Importe Neto en Documento Probatorio del Gasto (12)" dataDxfId="8"/>
    <tableColumn id="12" xr3:uid="{1CAB1B84-035E-4B14-B010-44A1D7BD9816}" name="Importe IVA en Documento _x000a_Probatorio del Gasto (13)" dataDxfId="7">
      <calculatedColumnFormula>Tabla1[[#This Row],[Importe Neto en Documento Probatorio del Gasto (12)]]*0.21</calculatedColumnFormula>
    </tableColumn>
    <tableColumn id="13" xr3:uid="{D8EFE09E-00EB-4A47-B911-B17E55792DEC}" name="Importe Total en Documento Probatorio del Gasto (14)" dataDxfId="6">
      <calculatedColumnFormula>Tabla1[[#This Row],[Importe Neto en Documento Probatorio del Gasto (12)]]+Tabla1[[#This Row],[Importe IVA en Documento 
Probatorio del Gasto (13)]]</calculatedColumnFormula>
    </tableColumn>
    <tableColumn id="14" xr3:uid="{4F9C3EBC-B96F-452E-AD2B-74CCEA26F082}" name="Número del Documento del Pago (15)" dataDxfId="5"/>
    <tableColumn id="15" xr3:uid="{38676753-F0E4-4929-AB65-E5214A847AA2}" name="Fecha de Pago (16)" dataDxfId="4"/>
    <tableColumn id="17" xr3:uid="{F2FAA449-72CD-4829-AAE5-4AAD2CAE18C3}" name="Observaciones" dataDxfId="3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BF055552-EC93-406D-8675-8432C3B9AD98}" name="FNN_BIO_KOT" displayName="FNN_BIO_KOT" ref="F15:F17" totalsRowShown="0">
  <autoFilter ref="F15:F17" xr:uid="{BF055552-EC93-406D-8675-8432C3B9AD98}"/>
  <tableColumns count="1">
    <tableColumn id="1" xr3:uid="{4E8A3DA4-070E-473B-9888-592351BD0476}" name="FNN_BIO_KOT"/>
  </tableColumns>
  <tableStyleInfo name="TableStyleLight1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75D8C32-3AEC-4952-B639-4EB0233F6AEA}" name="FSU_VGO_MTX" displayName="FSU_VGO_MTX" ref="B18:B20" totalsRowShown="0">
  <autoFilter ref="B18:B20" xr:uid="{175D8C32-3AEC-4952-B639-4EB0233F6AEA}"/>
  <tableColumns count="1">
    <tableColumn id="1" xr3:uid="{EC16FB55-8891-45A8-8B66-8C0B3705755D}" name="FSU_VGO_MTX"/>
  </tableColumns>
  <tableStyleInfo name="TableStyleLight14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CFDE41C-34AD-4A83-BB49-F832B388FA30}" name="FSU_VGO_ZEE" displayName="FSU_VGO_ZEE" ref="C18:C20" totalsRowShown="0">
  <autoFilter ref="C18:C20" xr:uid="{0CFDE41C-34AD-4A83-BB49-F832B388FA30}"/>
  <tableColumns count="1">
    <tableColumn id="1" xr3:uid="{8E5809B1-44CF-4965-8D7A-4CC945C9075D}" name="FSU_VGO_ZEE"/>
  </tableColumns>
  <tableStyleInfo name="TableStyleLight1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44022BC0-4C08-49CC-8583-495BAA765345}" name="GRI_BCN_LIV" displayName="GRI_BCN_LIV" ref="B21:B23" totalsRowShown="0">
  <autoFilter ref="B21:B23" xr:uid="{44022BC0-4C08-49CC-8583-495BAA765345}"/>
  <tableColumns count="1">
    <tableColumn id="1" xr3:uid="{C37CAE14-65CA-48F8-8A04-B0627A34A4A6}" name="GRI_BCN_LIV"/>
  </tableColumns>
  <tableStyleInfo name="TableStyleLight14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A7BD88EF-4888-4361-B163-C130BF78C38D}" name="GRI_BCN_SVN" displayName="GRI_BCN_SVN" ref="C21:C23" totalsRowShown="0">
  <autoFilter ref="C21:C23" xr:uid="{A7BD88EF-4888-4361-B163-C130BF78C38D}"/>
  <tableColumns count="1">
    <tableColumn id="1" xr3:uid="{E2FA1F44-F3B1-4ECD-B249-4D887F9F6844}" name="GRI_BCN_SVN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A533FD1-EE2E-4FE0-952C-07DC4377770E}" name="GRI_SGT_SLN" displayName="GRI_SGT_SLN" ref="D21:D23" totalsRowShown="0">
  <autoFilter ref="D21:D23" xr:uid="{FA533FD1-EE2E-4FE0-952C-07DC4377770E}"/>
  <tableColumns count="1">
    <tableColumn id="1" xr3:uid="{3FCA5699-70B7-48EC-A03C-B842E48F49EC}" name="GRI_SGT_SLN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AE15344B-BB3F-4144-A602-EC5091212944}" name="GRI_VLC_LIV" displayName="GRI_VLC_LIV" ref="E21:E23" totalsRowShown="0">
  <autoFilter ref="E21:E23" xr:uid="{AE15344B-BB3F-4144-A602-EC5091212944}"/>
  <tableColumns count="1">
    <tableColumn id="1" xr3:uid="{877E01A1-D60E-49D6-8D43-D55922B149B4}" name="GRI_VLC_LIV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D6B1791-1379-470A-AE0D-06ACEE911C25}" name="GRI_VLC_SAV" displayName="GRI_VLC_SAV" ref="F21:F23" totalsRowShown="0">
  <autoFilter ref="F21:F23" xr:uid="{1D6B1791-1379-470A-AE0D-06ACEE911C25}"/>
  <tableColumns count="1">
    <tableColumn id="1" xr3:uid="{2EF00685-9355-4C41-8557-850C9445FC1E}" name="GRI_VLC_SAV"/>
  </tableColumns>
  <tableStyleInfo name="TableStyleLight14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AAC0BAE6-156E-4DEE-BA09-11CDA2EE3735}" name="SUA_VGO_MTX" displayName="SUA_VGO_MTX" ref="B24:B26" totalsRowShown="0">
  <autoFilter ref="B24:B26" xr:uid="{AAC0BAE6-156E-4DEE-BA09-11CDA2EE3735}"/>
  <tableColumns count="1">
    <tableColumn id="1" xr3:uid="{0C48CBA7-3092-49C4-97B8-45A2A8C2434A}" name="SUA_VGO_MTX"/>
  </tableColumns>
  <tableStyleInfo name="TableStyleLight14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2FACE6A-9A28-4E6A-9CED-59216D32AAE1}" name="SUARDIAZATLÁNTICA" displayName="SUARDIAZATLÁNTICA" ref="D1:D2" totalsRowShown="0">
  <autoFilter ref="D1:D2" xr:uid="{F2FACE6A-9A28-4E6A-9CED-59216D32AAE1}"/>
  <tableColumns count="1">
    <tableColumn id="1" xr3:uid="{72F79E63-0AE4-4026-A5D3-FC725E320311}" name="SUARDIAZATLÁNTICA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739EEA1-8334-4D3B-809D-3FF14E1BD398}" name="BRI_BIL_ROS" displayName="BRI_BIL_ROS" ref="B9:B11" totalsRowShown="0">
  <autoFilter ref="B9:B11" xr:uid="{E739EEA1-8334-4D3B-809D-3FF14E1BD398}"/>
  <tableColumns count="1">
    <tableColumn id="1" xr3:uid="{5E02E22E-5262-4759-BB8B-EBC177F3A25C}" name="BRI_BIL_ROS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FE32306-5514-4DA6-810D-08BD67D9DA5D}" name="BRITTANY" displayName="BRITTANY" ref="E1:E2" totalsRowShown="0">
  <autoFilter ref="E1:E2" xr:uid="{5FE32306-5514-4DA6-810D-08BD67D9DA5D}"/>
  <tableColumns count="1">
    <tableColumn id="1" xr3:uid="{723E873B-EE77-4DD4-B027-5DFEC474BD00}" name="BRITTANY"/>
  </tableColumns>
  <tableStyleInfo name="TableStyleLight10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9459E15-A457-4B52-990D-037260B761F1}" name="CLdN" displayName="CLdN" ref="F1:F3" totalsRowShown="0">
  <autoFilter ref="F1:F3" xr:uid="{29459E15-A457-4B52-990D-037260B761F1}"/>
  <tableColumns count="1">
    <tableColumn id="1" xr3:uid="{A022CF01-B180-4DB3-98D6-9542CBA02725}" name="CLdN"/>
  </tableColumns>
  <tableStyleInfo name="TableStyleLight10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A9E53F1-30FD-4774-BCC9-F7FA7A681ED2}" name="FINNLINES" displayName="FINNLINES" ref="G1:G6" totalsRowShown="0">
  <autoFilter ref="G1:G6" xr:uid="{8A9E53F1-30FD-4774-BCC9-F7FA7A681ED2}"/>
  <tableColumns count="1">
    <tableColumn id="1" xr3:uid="{FF5CDE14-0040-48E8-84B6-C62001D2CCEC}" name="FINNLINES"/>
  </tableColumns>
  <tableStyleInfo name="TableStyleLight10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46E14E15-88DB-4C18-BFF6-A1A6A00CF48E}" name="GRIMALDI" displayName="GRIMALDI" ref="H1:H6" totalsRowShown="0">
  <autoFilter ref="H1:H6" xr:uid="{46E14E15-88DB-4C18-BFF6-A1A6A00CF48E}"/>
  <tableColumns count="1">
    <tableColumn id="1" xr3:uid="{2BF030A0-DC3A-40AC-9AD1-D58AD3DAFC54}" name="GRIMALDI"/>
  </tableColumns>
  <tableStyleInfo name="TableStyleLight10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3D4E066-9F57-4D1D-BDA0-0FEA1AD1B56F}" name="FLOTASUARDIAZ" displayName="FLOTASUARDIAZ" ref="I1:I3" totalsRowShown="0">
  <autoFilter ref="I1:I3" xr:uid="{03D4E066-9F57-4D1D-BDA0-0FEA1AD1B56F}"/>
  <tableColumns count="1">
    <tableColumn id="1" xr3:uid="{0513AEA5-5DEE-46A8-96BB-70DCB0847C39}" name="FOLTASUARDIAZ"/>
  </tableColumns>
  <tableStyleInfo name="TableStyleLight10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4EDEE8F8-18FC-4060-A6DB-7232C4247126}" name="Subvención" displayName="Subvención" ref="B29:C61" totalsRowShown="0" headerRowDxfId="2">
  <autoFilter ref="B29:C61" xr:uid="{4EDEE8F8-18FC-4060-A6DB-7232C4247126}"/>
  <tableColumns count="2">
    <tableColumn id="1" xr3:uid="{1DB477D6-C731-4847-B693-F0B3418BBD4E}" name="PUERTO EMBARQUE"/>
    <tableColumn id="2" xr3:uid="{C38D5CBE-3C1B-49E0-97F9-262027DC45E3}" name="Subvención Solicitada" dataDxfId="1"/>
  </tableColumns>
  <tableStyleInfo name="TableStyleLight8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4CC9ECAA-5A30-4B22-A5E4-A46048A69D97}" name="Tabla47" displayName="Tabla47" ref="E29:E47" totalsRowShown="0">
  <autoFilter ref="E29:E47" xr:uid="{4CC9ECAA-5A30-4B22-A5E4-A46048A69D97}"/>
  <sortState xmlns:xlrd2="http://schemas.microsoft.com/office/spreadsheetml/2017/richdata2" ref="E30:E47">
    <sortCondition ref="E29:E47"/>
  </sortState>
  <tableColumns count="1">
    <tableColumn id="1" xr3:uid="{7FD41EA7-3D2D-49A2-9CE5-0EDA6743513E}" name="Nombre buque /IMO"/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1185F92-6B93-40B1-9B05-DC9A967F959C}" name="EECC" displayName="EECC" ref="B1:B7" totalsRowShown="0">
  <autoFilter ref="B1:B7" xr:uid="{31185F92-6B93-40B1-9B05-DC9A967F959C}"/>
  <tableColumns count="1">
    <tableColumn id="1" xr3:uid="{26B8F94D-673B-4C50-89B4-0D5037B93CE0}" name="EECC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46F13640-585E-442E-96E8-E94AB3AAF8D0}" name="CLD_SDR_DUB" displayName="CLD_SDR_DUB" ref="B12:B14" totalsRowShown="0">
  <autoFilter ref="B12:B14" xr:uid="{46F13640-585E-442E-96E8-E94AB3AAF8D0}"/>
  <tableColumns count="1">
    <tableColumn id="1" xr3:uid="{02032D34-90A7-4775-8C6E-547DB0FC744B}" name="CLD_SDR_DUB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7ED36007-51FD-4BE0-89F5-801CDB973576}" name="CLD_SDR_ZEE" displayName="CLD_SDR_ZEE" ref="C12:C14" totalsRowShown="0">
  <autoFilter ref="C12:C14" xr:uid="{7ED36007-51FD-4BE0-89F5-801CDB973576}"/>
  <tableColumns count="1">
    <tableColumn id="1" xr3:uid="{7787808C-76BB-4B58-9881-6F20A25D41EC}" name="CLD_SDR_ZEE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C105BF9-9E73-4E57-B45E-BB270E6288C1}" name="FNN_BIO_ZEE" displayName="FNN_BIO_ZEE" ref="B15:B17" totalsRowShown="0">
  <autoFilter ref="B15:B17" xr:uid="{4C105BF9-9E73-4E57-B45E-BB270E6288C1}"/>
  <tableColumns count="1">
    <tableColumn id="1" xr3:uid="{1D38A59D-AF40-4800-8975-0DA641A5FA3E}" name="FNN_BIO_ZEE"/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6A71518-43BF-4431-954C-468A2E4F3643}" name="FNN_BIO_HEL" displayName="FNN_BIO_HEL" ref="C15:C17" totalsRowShown="0">
  <autoFilter ref="C15:C17" xr:uid="{96A71518-43BF-4431-954C-468A2E4F3643}"/>
  <tableColumns count="1">
    <tableColumn id="1" xr3:uid="{5FAEA526-C36A-4E99-8C73-6606EEB09CAC}" name="FNN_BIO_HEL"/>
  </tableColumns>
  <tableStyleInfo name="TableStyleLight1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B4E31C0-F96D-4DED-843B-4562A610B4EF}" name="FNN_BIO_PAL" displayName="FNN_BIO_PAL" ref="D15:D17" totalsRowShown="0">
  <autoFilter ref="D15:D17" xr:uid="{3B4E31C0-F96D-4DED-843B-4562A610B4EF}"/>
  <tableColumns count="1">
    <tableColumn id="1" xr3:uid="{AE90CB2E-A527-4FFB-8F0C-9C7FF0D399C4}" name="FNN_BIO_PAL"/>
  </tableColumns>
  <tableStyleInfo name="TableStyleLight1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7719F2C-1F1D-400A-9A72-06C3495F9CC8}" name="FNN_BIO_ANT" displayName="FNN_BIO_ANT" ref="E15:E17" totalsRowShown="0">
  <autoFilter ref="E15:E17" xr:uid="{07719F2C-1F1D-400A-9A72-06C3495F9CC8}"/>
  <tableColumns count="1">
    <tableColumn id="1" xr3:uid="{9ABBF596-A14F-417B-BCAF-9343E3D3ED92}" name="FNN_BIO_ANT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AC32D-4941-43D1-A678-E3F594B8A866}">
  <sheetPr>
    <pageSetUpPr fitToPage="1"/>
  </sheetPr>
  <dimension ref="A1:A72"/>
  <sheetViews>
    <sheetView showGridLines="0" zoomScaleNormal="100" workbookViewId="0">
      <selection activeCell="A31" sqref="A31"/>
    </sheetView>
  </sheetViews>
  <sheetFormatPr baseColWidth="10" defaultColWidth="10.81640625" defaultRowHeight="14.5" x14ac:dyDescent="0.35"/>
  <cols>
    <col min="1" max="1" width="172.81640625" style="2" customWidth="1"/>
  </cols>
  <sheetData>
    <row r="1" spans="1:1" ht="14.75" customHeight="1" x14ac:dyDescent="0.35">
      <c r="A1" s="44"/>
    </row>
    <row r="2" spans="1:1" ht="48.5" customHeight="1" x14ac:dyDescent="0.35">
      <c r="A2" s="44"/>
    </row>
    <row r="3" spans="1:1" ht="48.5" customHeight="1" x14ac:dyDescent="0.35">
      <c r="A3" s="11"/>
    </row>
    <row r="4" spans="1:1" ht="19.5" customHeight="1" x14ac:dyDescent="0.35">
      <c r="A4" s="8" t="s">
        <v>97</v>
      </c>
    </row>
    <row r="5" spans="1:1" s="11" customFormat="1" ht="19.5" customHeight="1" x14ac:dyDescent="0.35">
      <c r="A5" s="11" t="s">
        <v>98</v>
      </c>
    </row>
    <row r="6" spans="1:1" s="11" customFormat="1" ht="19.5" customHeight="1" x14ac:dyDescent="0.35"/>
    <row r="7" spans="1:1" ht="26" customHeight="1" x14ac:dyDescent="0.35">
      <c r="A7" s="8" t="s">
        <v>84</v>
      </c>
    </row>
    <row r="8" spans="1:1" ht="26" customHeight="1" x14ac:dyDescent="0.35">
      <c r="A8" s="9" t="s">
        <v>77</v>
      </c>
    </row>
    <row r="9" spans="1:1" ht="26" customHeight="1" x14ac:dyDescent="0.35">
      <c r="A9" s="9" t="s">
        <v>78</v>
      </c>
    </row>
    <row r="10" spans="1:1" ht="29" x14ac:dyDescent="0.35">
      <c r="A10" s="9" t="s">
        <v>75</v>
      </c>
    </row>
    <row r="11" spans="1:1" ht="79.5" customHeight="1" x14ac:dyDescent="0.35">
      <c r="A11" s="9"/>
    </row>
    <row r="12" spans="1:1" x14ac:dyDescent="0.35">
      <c r="A12" s="9" t="s">
        <v>76</v>
      </c>
    </row>
    <row r="13" spans="1:1" ht="26" customHeight="1" x14ac:dyDescent="0.35">
      <c r="A13" s="9" t="s">
        <v>108</v>
      </c>
    </row>
    <row r="14" spans="1:1" ht="26" customHeight="1" x14ac:dyDescent="0.35">
      <c r="A14" s="9" t="s">
        <v>109</v>
      </c>
    </row>
    <row r="15" spans="1:1" ht="26" customHeight="1" x14ac:dyDescent="0.35">
      <c r="A15" s="9" t="s">
        <v>79</v>
      </c>
    </row>
    <row r="16" spans="1:1" ht="29" x14ac:dyDescent="0.35">
      <c r="A16" s="10" t="s">
        <v>80</v>
      </c>
    </row>
    <row r="17" spans="1:1" ht="26" customHeight="1" x14ac:dyDescent="0.35">
      <c r="A17" s="9"/>
    </row>
    <row r="18" spans="1:1" ht="26" customHeight="1" x14ac:dyDescent="0.35">
      <c r="A18" s="8" t="s">
        <v>85</v>
      </c>
    </row>
    <row r="19" spans="1:1" x14ac:dyDescent="0.35">
      <c r="A19" s="9"/>
    </row>
    <row r="20" spans="1:1" s="2" customFormat="1" x14ac:dyDescent="0.35">
      <c r="A20" s="9" t="s">
        <v>81</v>
      </c>
    </row>
    <row r="21" spans="1:1" s="2" customFormat="1" x14ac:dyDescent="0.35">
      <c r="A21" s="10" t="s">
        <v>82</v>
      </c>
    </row>
    <row r="22" spans="1:1" s="2" customFormat="1" x14ac:dyDescent="0.35">
      <c r="A22" s="13"/>
    </row>
    <row r="23" spans="1:1" s="2" customFormat="1" x14ac:dyDescent="0.35">
      <c r="A23" s="9" t="s">
        <v>99</v>
      </c>
    </row>
    <row r="24" spans="1:1" s="2" customFormat="1" x14ac:dyDescent="0.35">
      <c r="A24" s="9"/>
    </row>
    <row r="25" spans="1:1" s="2" customFormat="1" x14ac:dyDescent="0.35">
      <c r="A25" s="9" t="s">
        <v>100</v>
      </c>
    </row>
    <row r="26" spans="1:1" s="2" customFormat="1" x14ac:dyDescent="0.35">
      <c r="A26" s="9"/>
    </row>
    <row r="27" spans="1:1" s="2" customFormat="1" ht="43.5" x14ac:dyDescent="0.35">
      <c r="A27" s="9" t="s">
        <v>111</v>
      </c>
    </row>
    <row r="28" spans="1:1" s="2" customFormat="1" ht="130.5" customHeight="1" x14ac:dyDescent="0.35">
      <c r="A28" s="9"/>
    </row>
    <row r="29" spans="1:1" s="2" customFormat="1" ht="43.5" x14ac:dyDescent="0.35">
      <c r="A29" s="10" t="s">
        <v>83</v>
      </c>
    </row>
    <row r="30" spans="1:1" s="2" customFormat="1" x14ac:dyDescent="0.35">
      <c r="A30" s="13"/>
    </row>
    <row r="31" spans="1:1" s="2" customFormat="1" x14ac:dyDescent="0.35">
      <c r="A31" s="9" t="s">
        <v>123</v>
      </c>
    </row>
    <row r="32" spans="1:1" s="2" customFormat="1" x14ac:dyDescent="0.35">
      <c r="A32" s="5"/>
    </row>
    <row r="33" spans="1:1" s="2" customFormat="1" x14ac:dyDescent="0.35">
      <c r="A33" s="5" t="s">
        <v>112</v>
      </c>
    </row>
    <row r="34" spans="1:1" s="2" customFormat="1" x14ac:dyDescent="0.35">
      <c r="A34" s="6"/>
    </row>
    <row r="35" spans="1:1" s="2" customFormat="1" ht="28.25" customHeight="1" x14ac:dyDescent="0.35">
      <c r="A35" s="5" t="s">
        <v>113</v>
      </c>
    </row>
    <row r="36" spans="1:1" s="2" customFormat="1" x14ac:dyDescent="0.35">
      <c r="A36" s="6"/>
    </row>
    <row r="37" spans="1:1" s="2" customFormat="1" x14ac:dyDescent="0.35">
      <c r="A37" s="5" t="s">
        <v>114</v>
      </c>
    </row>
    <row r="38" spans="1:1" s="2" customFormat="1" x14ac:dyDescent="0.35">
      <c r="A38" s="6"/>
    </row>
    <row r="39" spans="1:1" s="2" customFormat="1" x14ac:dyDescent="0.35">
      <c r="A39" s="5" t="s">
        <v>115</v>
      </c>
    </row>
    <row r="40" spans="1:1" s="2" customFormat="1" x14ac:dyDescent="0.35">
      <c r="A40" s="6"/>
    </row>
    <row r="41" spans="1:1" s="2" customFormat="1" x14ac:dyDescent="0.35">
      <c r="A41" s="5" t="s">
        <v>116</v>
      </c>
    </row>
    <row r="42" spans="1:1" s="2" customFormat="1" x14ac:dyDescent="0.35">
      <c r="A42" s="6"/>
    </row>
    <row r="43" spans="1:1" s="2" customFormat="1" x14ac:dyDescent="0.35"/>
    <row r="44" spans="1:1" s="2" customFormat="1" x14ac:dyDescent="0.35">
      <c r="A44" s="4"/>
    </row>
    <row r="45" spans="1:1" s="2" customFormat="1" x14ac:dyDescent="0.35"/>
    <row r="46" spans="1:1" s="2" customFormat="1" x14ac:dyDescent="0.35">
      <c r="A46" s="4"/>
    </row>
    <row r="47" spans="1:1" s="2" customFormat="1" x14ac:dyDescent="0.35"/>
    <row r="48" spans="1:1" s="2" customFormat="1" x14ac:dyDescent="0.35"/>
    <row r="49" s="2" customFormat="1" x14ac:dyDescent="0.35"/>
    <row r="50" s="2" customFormat="1" x14ac:dyDescent="0.35"/>
    <row r="51" s="2" customFormat="1" x14ac:dyDescent="0.35"/>
    <row r="52" s="2" customFormat="1" x14ac:dyDescent="0.35"/>
    <row r="53" s="2" customFormat="1" x14ac:dyDescent="0.35"/>
    <row r="54" s="2" customFormat="1" x14ac:dyDescent="0.35"/>
    <row r="55" s="2" customFormat="1" x14ac:dyDescent="0.35"/>
    <row r="56" s="2" customFormat="1" x14ac:dyDescent="0.35"/>
    <row r="57" s="2" customFormat="1" x14ac:dyDescent="0.35"/>
    <row r="58" s="2" customFormat="1" x14ac:dyDescent="0.35"/>
    <row r="59" s="2" customFormat="1" x14ac:dyDescent="0.35"/>
    <row r="60" s="2" customFormat="1" x14ac:dyDescent="0.35"/>
    <row r="61" s="2" customFormat="1" x14ac:dyDescent="0.35"/>
    <row r="62" s="2" customFormat="1" x14ac:dyDescent="0.35"/>
    <row r="63" s="2" customFormat="1" x14ac:dyDescent="0.35"/>
    <row r="64" s="2" customFormat="1" x14ac:dyDescent="0.35"/>
    <row r="65" spans="1:1" s="2" customFormat="1" x14ac:dyDescent="0.35"/>
    <row r="66" spans="1:1" s="2" customFormat="1" x14ac:dyDescent="0.35"/>
    <row r="67" spans="1:1" s="2" customFormat="1" x14ac:dyDescent="0.35"/>
    <row r="68" spans="1:1" s="2" customFormat="1" ht="37.25" customHeight="1" x14ac:dyDescent="0.35"/>
    <row r="69" spans="1:1" s="2" customFormat="1" x14ac:dyDescent="0.35"/>
    <row r="70" spans="1:1" s="2" customFormat="1" x14ac:dyDescent="0.35">
      <c r="A70" s="4"/>
    </row>
    <row r="71" spans="1:1" s="2" customFormat="1" x14ac:dyDescent="0.35"/>
    <row r="72" spans="1:1" s="2" customFormat="1" x14ac:dyDescent="0.35"/>
  </sheetData>
  <mergeCells count="1">
    <mergeCell ref="A1:A2"/>
  </mergeCells>
  <pageMargins left="0.25" right="0.25" top="0.75" bottom="0.75" header="0.3" footer="0.3"/>
  <pageSetup paperSize="9"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7D979-2EB0-4312-89D8-EC550F741C12}">
  <sheetPr>
    <tabColor rgb="FF0070C0"/>
  </sheetPr>
  <dimension ref="A2:S111"/>
  <sheetViews>
    <sheetView showGridLines="0" tabSelected="1" zoomScale="75" zoomScaleNormal="75" workbookViewId="0">
      <selection activeCell="G12" sqref="G12"/>
    </sheetView>
  </sheetViews>
  <sheetFormatPr baseColWidth="10" defaultColWidth="11.453125" defaultRowHeight="14.5" x14ac:dyDescent="0.35"/>
  <cols>
    <col min="1" max="1" width="11.453125" style="15"/>
    <col min="2" max="2" width="15.54296875" style="15" customWidth="1"/>
    <col min="3" max="3" width="29" style="15" customWidth="1"/>
    <col min="4" max="4" width="20.453125" style="15" customWidth="1"/>
    <col min="5" max="5" width="24.81640625" style="15" customWidth="1"/>
    <col min="6" max="6" width="13.81640625" style="15" customWidth="1"/>
    <col min="7" max="7" width="21.81640625" style="15" customWidth="1"/>
    <col min="8" max="8" width="18.81640625" style="15" customWidth="1"/>
    <col min="9" max="11" width="15" style="15" customWidth="1"/>
    <col min="12" max="13" width="22.81640625" style="15" customWidth="1"/>
    <col min="14" max="14" width="28" style="15" customWidth="1"/>
    <col min="15" max="15" width="18.36328125" style="15" customWidth="1"/>
    <col min="16" max="16" width="26.54296875" style="15" customWidth="1"/>
    <col min="17" max="17" width="17.54296875" style="15" customWidth="1"/>
    <col min="18" max="18" width="22.54296875" style="15" customWidth="1"/>
    <col min="19" max="19" width="30.81640625" style="15" customWidth="1"/>
    <col min="20" max="16384" width="11.453125" style="15"/>
  </cols>
  <sheetData>
    <row r="2" spans="1:19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9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9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9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9" x14ac:dyDescent="0.35">
      <c r="A6" s="14"/>
      <c r="B6" s="16" t="s">
        <v>55</v>
      </c>
      <c r="C6" s="17" t="s">
        <v>74</v>
      </c>
      <c r="D6" s="14"/>
      <c r="E6" s="14"/>
      <c r="F6" s="14"/>
      <c r="G6" s="14"/>
      <c r="H6" s="14"/>
      <c r="I6" s="14"/>
      <c r="J6" s="14"/>
      <c r="K6" s="14"/>
    </row>
    <row r="7" spans="1:19" x14ac:dyDescent="0.35">
      <c r="A7" s="14"/>
      <c r="B7" s="14" t="s">
        <v>2</v>
      </c>
      <c r="C7" s="18"/>
      <c r="D7" s="14"/>
      <c r="E7" s="14"/>
      <c r="F7" s="14"/>
      <c r="G7" s="14"/>
      <c r="H7" s="14"/>
      <c r="I7" s="14"/>
      <c r="J7" s="14"/>
      <c r="K7" s="14"/>
    </row>
    <row r="8" spans="1:19" x14ac:dyDescent="0.35">
      <c r="A8" s="14"/>
      <c r="B8" s="14" t="s">
        <v>56</v>
      </c>
      <c r="C8" s="14"/>
      <c r="D8" s="14" t="s">
        <v>90</v>
      </c>
      <c r="F8" s="15" t="s">
        <v>166</v>
      </c>
      <c r="J8" s="14"/>
      <c r="K8" s="14"/>
    </row>
    <row r="9" spans="1:19" ht="15" thickBot="1" x14ac:dyDescent="0.4"/>
    <row r="10" spans="1:19" ht="15" thickBot="1" x14ac:dyDescent="0.4">
      <c r="B10" s="45" t="s">
        <v>3</v>
      </c>
      <c r="C10" s="46"/>
      <c r="D10" s="46"/>
      <c r="E10" s="46"/>
      <c r="F10" s="46"/>
      <c r="G10" s="46"/>
      <c r="H10" s="46"/>
      <c r="I10" s="45" t="s">
        <v>0</v>
      </c>
      <c r="J10" s="46"/>
      <c r="K10" s="46"/>
      <c r="L10" s="46"/>
      <c r="M10" s="46"/>
      <c r="N10" s="46"/>
      <c r="O10" s="46"/>
      <c r="P10" s="46"/>
      <c r="Q10" s="46"/>
      <c r="R10" s="46"/>
      <c r="S10" s="47"/>
    </row>
    <row r="11" spans="1:19" ht="60.5" thickBot="1" x14ac:dyDescent="0.4">
      <c r="B11" s="19" t="s">
        <v>86</v>
      </c>
      <c r="C11" s="19" t="s">
        <v>87</v>
      </c>
      <c r="D11" s="19" t="s">
        <v>88</v>
      </c>
      <c r="E11" s="19" t="s">
        <v>106</v>
      </c>
      <c r="F11" s="19" t="s">
        <v>101</v>
      </c>
      <c r="G11" s="19" t="s">
        <v>102</v>
      </c>
      <c r="H11" s="19" t="s">
        <v>107</v>
      </c>
      <c r="I11" s="20" t="s">
        <v>103</v>
      </c>
      <c r="J11" s="20" t="s">
        <v>104</v>
      </c>
      <c r="K11" s="20" t="s">
        <v>105</v>
      </c>
      <c r="L11" s="20" t="s">
        <v>110</v>
      </c>
      <c r="M11" s="35" t="s">
        <v>122</v>
      </c>
      <c r="N11" s="21" t="s">
        <v>117</v>
      </c>
      <c r="O11" s="21" t="s">
        <v>118</v>
      </c>
      <c r="P11" s="21" t="s">
        <v>119</v>
      </c>
      <c r="Q11" s="21" t="s">
        <v>120</v>
      </c>
      <c r="R11" s="21" t="s">
        <v>121</v>
      </c>
      <c r="S11" s="21" t="s">
        <v>89</v>
      </c>
    </row>
    <row r="12" spans="1:19" x14ac:dyDescent="0.35">
      <c r="B12" s="7">
        <f>ROW()-11</f>
        <v>1</v>
      </c>
      <c r="C12" s="22" t="s">
        <v>4</v>
      </c>
      <c r="D12" s="25" t="s">
        <v>13</v>
      </c>
      <c r="E12" s="25" t="s">
        <v>44</v>
      </c>
      <c r="F12" s="26">
        <v>44826</v>
      </c>
      <c r="G12" s="27" t="s">
        <v>69</v>
      </c>
      <c r="H12" s="27" t="s">
        <v>126</v>
      </c>
      <c r="I12" s="22">
        <v>102487</v>
      </c>
      <c r="J12" s="31">
        <v>117876</v>
      </c>
      <c r="K12" s="22">
        <v>288.42</v>
      </c>
      <c r="L12" s="12">
        <f>IF(Tabla1[[#This Row],[Sentido de
embarque (4)]]=0,"",VLOOKUP(Tabla1[[#This Row],[Sentido de
embarque (4)]],Subvención[],2,FALSE))</f>
        <v>29.3</v>
      </c>
      <c r="M12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29.3</v>
      </c>
      <c r="N12" s="22">
        <v>365.35</v>
      </c>
      <c r="O12" s="42">
        <f>Tabla1[[#This Row],[Importe Neto en Documento Probatorio del Gasto (12)]]*0.21</f>
        <v>76.723500000000001</v>
      </c>
      <c r="P12" s="42">
        <f>Tabla1[[#This Row],[Importe Neto en Documento Probatorio del Gasto (12)]]+Tabla1[[#This Row],[Importe IVA en Documento 
Probatorio del Gasto (13)]]</f>
        <v>442.07350000000002</v>
      </c>
      <c r="Q12" s="33" t="s">
        <v>146</v>
      </c>
      <c r="R12" s="31">
        <v>117881</v>
      </c>
      <c r="S12" s="22"/>
    </row>
    <row r="13" spans="1:19" x14ac:dyDescent="0.35">
      <c r="B13" s="7">
        <f t="shared" ref="B13:B76" si="0">ROW()-11</f>
        <v>2</v>
      </c>
      <c r="C13" s="23" t="s">
        <v>95</v>
      </c>
      <c r="D13" s="28" t="s">
        <v>14</v>
      </c>
      <c r="E13" s="28" t="s">
        <v>40</v>
      </c>
      <c r="F13" s="29">
        <v>44839</v>
      </c>
      <c r="G13" s="30" t="s">
        <v>65</v>
      </c>
      <c r="H13" s="30" t="s">
        <v>127</v>
      </c>
      <c r="I13" s="23">
        <v>855291456</v>
      </c>
      <c r="J13" s="32">
        <v>37537</v>
      </c>
      <c r="K13" s="23">
        <v>1542.16</v>
      </c>
      <c r="L13" s="12">
        <f>IF(Tabla1[[#This Row],[Sentido de
embarque (4)]]=0,"",VLOOKUP(Tabla1[[#This Row],[Sentido de
embarque (4)]],Subvención[],2,FALSE))</f>
        <v>154.19999999999999</v>
      </c>
      <c r="M13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154.19999999999999</v>
      </c>
      <c r="N13" s="23">
        <v>2552.4299999999998</v>
      </c>
      <c r="O13" s="42">
        <f>Tabla1[[#This Row],[Importe Neto en Documento Probatorio del Gasto (12)]]*0.21</f>
        <v>536.01029999999992</v>
      </c>
      <c r="P13" s="43">
        <f>Tabla1[[#This Row],[Importe Neto en Documento Probatorio del Gasto (12)]]+Tabla1[[#This Row],[Importe IVA en Documento 
Probatorio del Gasto (13)]]</f>
        <v>3088.4402999999998</v>
      </c>
      <c r="Q13" s="34" t="s">
        <v>147</v>
      </c>
      <c r="R13" s="32">
        <v>37539</v>
      </c>
      <c r="S13" s="23"/>
    </row>
    <row r="14" spans="1:19" x14ac:dyDescent="0.35">
      <c r="B14" s="7">
        <f t="shared" si="0"/>
        <v>3</v>
      </c>
      <c r="C14" s="23" t="s">
        <v>95</v>
      </c>
      <c r="D14" s="28" t="s">
        <v>14</v>
      </c>
      <c r="E14" s="28" t="s">
        <v>40</v>
      </c>
      <c r="F14" s="29">
        <v>44901</v>
      </c>
      <c r="G14" s="30" t="s">
        <v>65</v>
      </c>
      <c r="H14" s="30" t="s">
        <v>128</v>
      </c>
      <c r="I14" s="23">
        <v>978654654</v>
      </c>
      <c r="J14" s="32">
        <v>44910</v>
      </c>
      <c r="K14" s="23">
        <v>452.62</v>
      </c>
      <c r="L14" s="37">
        <f>IF(Tabla1[[#This Row],[Sentido de
embarque (4)]]=0,"",VLOOKUP(Tabla1[[#This Row],[Sentido de
embarque (4)]],Subvención[],2,FALSE))</f>
        <v>154.19999999999999</v>
      </c>
      <c r="M14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135.786</v>
      </c>
      <c r="N14" s="23">
        <v>520.72</v>
      </c>
      <c r="O14" s="42">
        <f>Tabla1[[#This Row],[Importe Neto en Documento Probatorio del Gasto (12)]]*0.21</f>
        <v>109.35120000000001</v>
      </c>
      <c r="P14" s="43">
        <f>Tabla1[[#This Row],[Importe Neto en Documento Probatorio del Gasto (12)]]+Tabla1[[#This Row],[Importe IVA en Documento 
Probatorio del Gasto (13)]]</f>
        <v>630.07120000000009</v>
      </c>
      <c r="Q14" s="34" t="s">
        <v>148</v>
      </c>
      <c r="R14" s="32">
        <v>44913</v>
      </c>
      <c r="S14" s="23"/>
    </row>
    <row r="15" spans="1:19" x14ac:dyDescent="0.35">
      <c r="B15" s="7">
        <f t="shared" si="0"/>
        <v>4</v>
      </c>
      <c r="C15" s="23" t="s">
        <v>5</v>
      </c>
      <c r="D15" s="28" t="s">
        <v>10</v>
      </c>
      <c r="E15" s="28" t="s">
        <v>25</v>
      </c>
      <c r="F15" s="29">
        <v>44913</v>
      </c>
      <c r="G15" s="30" t="s">
        <v>58</v>
      </c>
      <c r="H15" s="30" t="s">
        <v>129</v>
      </c>
      <c r="I15" s="23">
        <v>6646726</v>
      </c>
      <c r="J15" s="32">
        <v>44915</v>
      </c>
      <c r="K15" s="23">
        <v>52046.21</v>
      </c>
      <c r="L15" s="12">
        <f>IF(Tabla1[[#This Row],[Sentido de
embarque (4)]]=0,"",VLOOKUP(Tabla1[[#This Row],[Sentido de
embarque (4)]],Subvención[],2,FALSE))</f>
        <v>6.8</v>
      </c>
      <c r="M15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6.8</v>
      </c>
      <c r="N15" s="23">
        <v>62452</v>
      </c>
      <c r="O15" s="42">
        <f>Tabla1[[#This Row],[Importe Neto en Documento Probatorio del Gasto (12)]]*0.21</f>
        <v>13114.92</v>
      </c>
      <c r="P15" s="43">
        <f>Tabla1[[#This Row],[Importe Neto en Documento Probatorio del Gasto (12)]]+Tabla1[[#This Row],[Importe IVA en Documento 
Probatorio del Gasto (13)]]</f>
        <v>75566.92</v>
      </c>
      <c r="Q15" s="34" t="s">
        <v>149</v>
      </c>
      <c r="R15" s="32">
        <v>44921</v>
      </c>
      <c r="S15" s="23"/>
    </row>
    <row r="16" spans="1:19" x14ac:dyDescent="0.35">
      <c r="B16" s="7">
        <f t="shared" si="0"/>
        <v>5</v>
      </c>
      <c r="C16" s="23" t="s">
        <v>4</v>
      </c>
      <c r="D16" s="28" t="s">
        <v>17</v>
      </c>
      <c r="E16" s="28" t="s">
        <v>92</v>
      </c>
      <c r="F16" s="29">
        <v>44915</v>
      </c>
      <c r="G16" s="30" t="s">
        <v>70</v>
      </c>
      <c r="H16" s="30" t="s">
        <v>130</v>
      </c>
      <c r="I16" s="23">
        <v>2265468</v>
      </c>
      <c r="J16" s="32">
        <v>44921</v>
      </c>
      <c r="K16" s="23">
        <v>25302.27</v>
      </c>
      <c r="L16" s="12">
        <f>IF(Tabla1[[#This Row],[Sentido de
embarque (4)]]=0,"",VLOOKUP(Tabla1[[#This Row],[Sentido de
embarque (4)]],Subvención[],2,FALSE))</f>
        <v>26.2</v>
      </c>
      <c r="M16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26.2</v>
      </c>
      <c r="N16" s="23">
        <v>28356.959999999999</v>
      </c>
      <c r="O16" s="42">
        <f>Tabla1[[#This Row],[Importe Neto en Documento Probatorio del Gasto (12)]]*0.21</f>
        <v>5954.9615999999996</v>
      </c>
      <c r="P16" s="43">
        <f>Tabla1[[#This Row],[Importe Neto en Documento Probatorio del Gasto (12)]]+Tabla1[[#This Row],[Importe IVA en Documento 
Probatorio del Gasto (13)]]</f>
        <v>34311.921600000001</v>
      </c>
      <c r="Q16" s="34" t="s">
        <v>150</v>
      </c>
      <c r="R16" s="32">
        <v>44923</v>
      </c>
      <c r="S16" s="23"/>
    </row>
    <row r="17" spans="2:19" x14ac:dyDescent="0.35">
      <c r="B17" s="7">
        <f t="shared" si="0"/>
        <v>6</v>
      </c>
      <c r="C17" s="23" t="s">
        <v>7</v>
      </c>
      <c r="D17" s="28" t="s">
        <v>11</v>
      </c>
      <c r="E17" s="28" t="s">
        <v>27</v>
      </c>
      <c r="F17" s="29">
        <v>44920</v>
      </c>
      <c r="G17" s="30" t="s">
        <v>61</v>
      </c>
      <c r="H17" s="30" t="s">
        <v>131</v>
      </c>
      <c r="I17" s="23">
        <v>436514321</v>
      </c>
      <c r="J17" s="32">
        <v>44922</v>
      </c>
      <c r="K17" s="23">
        <v>4542.84</v>
      </c>
      <c r="L17" s="12">
        <f>IF(Tabla1[[#This Row],[Sentido de
embarque (4)]]=0,"",VLOOKUP(Tabla1[[#This Row],[Sentido de
embarque (4)]],Subvención[],2,FALSE))</f>
        <v>50.2</v>
      </c>
      <c r="M17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50.2</v>
      </c>
      <c r="N17" s="23">
        <v>5482.15</v>
      </c>
      <c r="O17" s="42">
        <f>Tabla1[[#This Row],[Importe Neto en Documento Probatorio del Gasto (12)]]*0.21</f>
        <v>1151.2514999999999</v>
      </c>
      <c r="P17" s="43">
        <f>Tabla1[[#This Row],[Importe Neto en Documento Probatorio del Gasto (12)]]+Tabla1[[#This Row],[Importe IVA en Documento 
Probatorio del Gasto (13)]]</f>
        <v>6633.4014999999999</v>
      </c>
      <c r="Q17" s="34" t="s">
        <v>151</v>
      </c>
      <c r="R17" s="32">
        <v>44925</v>
      </c>
      <c r="S17" s="23"/>
    </row>
    <row r="18" spans="2:19" x14ac:dyDescent="0.35">
      <c r="B18" s="7">
        <f t="shared" si="0"/>
        <v>7</v>
      </c>
      <c r="C18" s="23" t="s">
        <v>6</v>
      </c>
      <c r="D18" s="28" t="s">
        <v>19</v>
      </c>
      <c r="E18" s="28" t="s">
        <v>31</v>
      </c>
      <c r="F18" s="29">
        <v>44923</v>
      </c>
      <c r="G18" s="30" t="s">
        <v>63</v>
      </c>
      <c r="H18" s="30" t="s">
        <v>132</v>
      </c>
      <c r="I18" s="23">
        <v>3545674</v>
      </c>
      <c r="J18" s="32">
        <v>44925</v>
      </c>
      <c r="K18" s="23">
        <v>2532.4299999999998</v>
      </c>
      <c r="L18" s="12">
        <f>IF(Tabla1[[#This Row],[Sentido de
embarque (4)]]=0,"",VLOOKUP(Tabla1[[#This Row],[Sentido de
embarque (4)]],Subvención[],2,FALSE))</f>
        <v>5.6</v>
      </c>
      <c r="M18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5.6</v>
      </c>
      <c r="N18" s="23">
        <v>2875.63</v>
      </c>
      <c r="O18" s="42">
        <f>Tabla1[[#This Row],[Importe Neto en Documento Probatorio del Gasto (12)]]*0.21</f>
        <v>603.88229999999999</v>
      </c>
      <c r="P18" s="43">
        <f>Tabla1[[#This Row],[Importe Neto en Documento Probatorio del Gasto (12)]]+Tabla1[[#This Row],[Importe IVA en Documento 
Probatorio del Gasto (13)]]</f>
        <v>3479.5123000000003</v>
      </c>
      <c r="Q18" s="34" t="s">
        <v>152</v>
      </c>
      <c r="R18" s="32">
        <v>44565</v>
      </c>
      <c r="S18" s="23"/>
    </row>
    <row r="19" spans="2:19" x14ac:dyDescent="0.35">
      <c r="B19" s="7">
        <f t="shared" si="0"/>
        <v>8</v>
      </c>
      <c r="C19" s="23" t="s">
        <v>4</v>
      </c>
      <c r="D19" s="23" t="s">
        <v>13</v>
      </c>
      <c r="E19" s="23" t="s">
        <v>91</v>
      </c>
      <c r="F19" s="29">
        <v>44928</v>
      </c>
      <c r="G19" s="30" t="s">
        <v>71</v>
      </c>
      <c r="H19" s="30" t="s">
        <v>133</v>
      </c>
      <c r="I19" s="23">
        <v>46546543</v>
      </c>
      <c r="J19" s="32">
        <v>44930</v>
      </c>
      <c r="K19" s="23">
        <v>2530.17</v>
      </c>
      <c r="L19" s="12">
        <f>IF(Tabla1[[#This Row],[Sentido de
embarque (4)]]=0,"",VLOOKUP(Tabla1[[#This Row],[Sentido de
embarque (4)]],Subvención[],2,FALSE))</f>
        <v>29.3</v>
      </c>
      <c r="M19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29.3</v>
      </c>
      <c r="N19" s="23">
        <v>28486.22</v>
      </c>
      <c r="O19" s="42">
        <f>Tabla1[[#This Row],[Importe Neto en Documento Probatorio del Gasto (12)]]*0.21</f>
        <v>5982.1062000000002</v>
      </c>
      <c r="P19" s="43">
        <f>Tabla1[[#This Row],[Importe Neto en Documento Probatorio del Gasto (12)]]+Tabla1[[#This Row],[Importe IVA en Documento 
Probatorio del Gasto (13)]]</f>
        <v>34468.326200000003</v>
      </c>
      <c r="Q19" s="34" t="s">
        <v>153</v>
      </c>
      <c r="R19" s="32">
        <v>44934</v>
      </c>
      <c r="S19" s="23"/>
    </row>
    <row r="20" spans="2:19" x14ac:dyDescent="0.35">
      <c r="B20" s="7">
        <f t="shared" si="0"/>
        <v>9</v>
      </c>
      <c r="C20" s="23" t="s">
        <v>4</v>
      </c>
      <c r="D20" s="23" t="s">
        <v>17</v>
      </c>
      <c r="E20" s="23" t="s">
        <v>92</v>
      </c>
      <c r="F20" s="29">
        <v>44931</v>
      </c>
      <c r="G20" s="30" t="s">
        <v>70</v>
      </c>
      <c r="H20" s="30" t="s">
        <v>134</v>
      </c>
      <c r="I20" s="23">
        <v>135465</v>
      </c>
      <c r="J20" s="32">
        <v>44951</v>
      </c>
      <c r="K20" s="23">
        <v>24701.29</v>
      </c>
      <c r="L20" s="12">
        <f>IF(Tabla1[[#This Row],[Sentido de
embarque (4)]]=0,"",VLOOKUP(Tabla1[[#This Row],[Sentido de
embarque (4)]],Subvención[],2,FALSE))</f>
        <v>26.2</v>
      </c>
      <c r="M20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26.2</v>
      </c>
      <c r="N20" s="23">
        <v>26789.14</v>
      </c>
      <c r="O20" s="42">
        <f>Tabla1[[#This Row],[Importe Neto en Documento Probatorio del Gasto (12)]]*0.21</f>
        <v>5625.7194</v>
      </c>
      <c r="P20" s="43">
        <f>Tabla1[[#This Row],[Importe Neto en Documento Probatorio del Gasto (12)]]+Tabla1[[#This Row],[Importe IVA en Documento 
Probatorio del Gasto (13)]]</f>
        <v>32414.859400000001</v>
      </c>
      <c r="Q20" s="34" t="s">
        <v>154</v>
      </c>
      <c r="R20" s="32">
        <v>44955</v>
      </c>
      <c r="S20" s="23"/>
    </row>
    <row r="21" spans="2:19" x14ac:dyDescent="0.35">
      <c r="B21" s="7">
        <f t="shared" si="0"/>
        <v>10</v>
      </c>
      <c r="C21" s="23" t="s">
        <v>5</v>
      </c>
      <c r="D21" s="23" t="s">
        <v>10</v>
      </c>
      <c r="E21" s="23" t="s">
        <v>25</v>
      </c>
      <c r="F21" s="29">
        <v>44946</v>
      </c>
      <c r="G21" s="30" t="s">
        <v>58</v>
      </c>
      <c r="H21" s="30" t="s">
        <v>135</v>
      </c>
      <c r="I21" s="23">
        <v>1565847987</v>
      </c>
      <c r="J21" s="32">
        <v>44953</v>
      </c>
      <c r="K21" s="23">
        <v>235.08</v>
      </c>
      <c r="L21" s="12">
        <f>IF(Tabla1[[#This Row],[Sentido de
embarque (4)]]=0,"",VLOOKUP(Tabla1[[#This Row],[Sentido de
embarque (4)]],Subvención[],2,FALSE))</f>
        <v>6.8</v>
      </c>
      <c r="M21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6.8</v>
      </c>
      <c r="N21" s="23">
        <v>378.03</v>
      </c>
      <c r="O21" s="42">
        <f>Tabla1[[#This Row],[Importe Neto en Documento Probatorio del Gasto (12)]]*0.21</f>
        <v>79.386299999999991</v>
      </c>
      <c r="P21" s="43">
        <f>Tabla1[[#This Row],[Importe Neto en Documento Probatorio del Gasto (12)]]+Tabla1[[#This Row],[Importe IVA en Documento 
Probatorio del Gasto (13)]]</f>
        <v>457.41629999999998</v>
      </c>
      <c r="Q21" s="34" t="s">
        <v>155</v>
      </c>
      <c r="R21" s="32">
        <v>44956</v>
      </c>
      <c r="S21" s="23"/>
    </row>
    <row r="22" spans="2:19" x14ac:dyDescent="0.35">
      <c r="B22" s="7">
        <f t="shared" si="0"/>
        <v>11</v>
      </c>
      <c r="C22" s="23" t="s">
        <v>6</v>
      </c>
      <c r="D22" s="23" t="s">
        <v>19</v>
      </c>
      <c r="E22" s="23" t="s">
        <v>31</v>
      </c>
      <c r="F22" s="29">
        <v>44951</v>
      </c>
      <c r="G22" s="30" t="s">
        <v>62</v>
      </c>
      <c r="H22" s="30" t="s">
        <v>136</v>
      </c>
      <c r="I22" s="23">
        <v>21658768</v>
      </c>
      <c r="J22" s="32">
        <v>44956</v>
      </c>
      <c r="K22" s="23">
        <v>458.17</v>
      </c>
      <c r="L22" s="12">
        <f>IF(Tabla1[[#This Row],[Sentido de
embarque (4)]]=0,"",VLOOKUP(Tabla1[[#This Row],[Sentido de
embarque (4)]],Subvención[],2,FALSE))</f>
        <v>5.6</v>
      </c>
      <c r="M22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5.6</v>
      </c>
      <c r="N22" s="23">
        <v>598.16999999999996</v>
      </c>
      <c r="O22" s="42">
        <f>Tabla1[[#This Row],[Importe Neto en Documento Probatorio del Gasto (12)]]*0.21</f>
        <v>125.61569999999999</v>
      </c>
      <c r="P22" s="43">
        <f>Tabla1[[#This Row],[Importe Neto en Documento Probatorio del Gasto (12)]]+Tabla1[[#This Row],[Importe IVA en Documento 
Probatorio del Gasto (13)]]</f>
        <v>723.78569999999991</v>
      </c>
      <c r="Q22" s="34" t="s">
        <v>156</v>
      </c>
      <c r="R22" s="32">
        <v>44961</v>
      </c>
      <c r="S22" s="23"/>
    </row>
    <row r="23" spans="2:19" x14ac:dyDescent="0.35">
      <c r="B23" s="7">
        <f t="shared" si="0"/>
        <v>12</v>
      </c>
      <c r="C23" s="23" t="s">
        <v>7</v>
      </c>
      <c r="D23" s="23" t="s">
        <v>11</v>
      </c>
      <c r="E23" s="23" t="s">
        <v>29</v>
      </c>
      <c r="F23" s="29">
        <v>44959</v>
      </c>
      <c r="G23" s="30" t="s">
        <v>61</v>
      </c>
      <c r="H23" s="30" t="s">
        <v>137</v>
      </c>
      <c r="I23" s="23">
        <v>746443</v>
      </c>
      <c r="J23" s="32">
        <v>44961</v>
      </c>
      <c r="K23" s="23">
        <v>672.76</v>
      </c>
      <c r="L23" s="12">
        <f>IF(Tabla1[[#This Row],[Sentido de
embarque (4)]]=0,"",VLOOKUP(Tabla1[[#This Row],[Sentido de
embarque (4)]],Subvención[],2,FALSE))</f>
        <v>50.2</v>
      </c>
      <c r="M23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50.2</v>
      </c>
      <c r="N23" s="23">
        <v>758.96</v>
      </c>
      <c r="O23" s="42">
        <f>Tabla1[[#This Row],[Importe Neto en Documento Probatorio del Gasto (12)]]*0.21</f>
        <v>159.38159999999999</v>
      </c>
      <c r="P23" s="43">
        <f>Tabla1[[#This Row],[Importe Neto en Documento Probatorio del Gasto (12)]]+Tabla1[[#This Row],[Importe IVA en Documento 
Probatorio del Gasto (13)]]</f>
        <v>918.34159999999997</v>
      </c>
      <c r="Q23" s="34" t="s">
        <v>157</v>
      </c>
      <c r="R23" s="32">
        <v>44967</v>
      </c>
      <c r="S23" s="23"/>
    </row>
    <row r="24" spans="2:19" x14ac:dyDescent="0.35">
      <c r="B24" s="7">
        <f t="shared" si="0"/>
        <v>13</v>
      </c>
      <c r="C24" s="23" t="s">
        <v>94</v>
      </c>
      <c r="D24" s="23" t="s">
        <v>9</v>
      </c>
      <c r="E24" s="23" t="s">
        <v>124</v>
      </c>
      <c r="F24" s="29">
        <v>44972</v>
      </c>
      <c r="G24" s="30" t="s">
        <v>73</v>
      </c>
      <c r="H24" s="30" t="s">
        <v>138</v>
      </c>
      <c r="I24" s="23">
        <v>787987</v>
      </c>
      <c r="J24" s="32">
        <v>44975</v>
      </c>
      <c r="K24" s="23">
        <v>2751.09</v>
      </c>
      <c r="L24" s="12">
        <f>IF(Tabla1[[#This Row],[Sentido de
embarque (4)]]=0,"",VLOOKUP(Tabla1[[#This Row],[Sentido de
embarque (4)]],Subvención[],2,FALSE))</f>
        <v>69</v>
      </c>
      <c r="M24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69</v>
      </c>
      <c r="N24" s="23">
        <v>2978.28</v>
      </c>
      <c r="O24" s="42">
        <f>Tabla1[[#This Row],[Importe Neto en Documento Probatorio del Gasto (12)]]*0.21</f>
        <v>625.43880000000001</v>
      </c>
      <c r="P24" s="43">
        <f>Tabla1[[#This Row],[Importe Neto en Documento Probatorio del Gasto (12)]]+Tabla1[[#This Row],[Importe IVA en Documento 
Probatorio del Gasto (13)]]</f>
        <v>3603.7188000000001</v>
      </c>
      <c r="Q24" s="34" t="s">
        <v>158</v>
      </c>
      <c r="R24" s="32">
        <v>44980</v>
      </c>
      <c r="S24" s="23"/>
    </row>
    <row r="25" spans="2:19" x14ac:dyDescent="0.35">
      <c r="B25" s="7">
        <f t="shared" si="0"/>
        <v>14</v>
      </c>
      <c r="C25" s="23" t="s">
        <v>7</v>
      </c>
      <c r="D25" s="23" t="s">
        <v>15</v>
      </c>
      <c r="E25" s="23" t="s">
        <v>54</v>
      </c>
      <c r="F25" s="29">
        <v>44977</v>
      </c>
      <c r="G25" s="30" t="s">
        <v>60</v>
      </c>
      <c r="H25" s="30" t="s">
        <v>139</v>
      </c>
      <c r="I25" s="23">
        <v>814323</v>
      </c>
      <c r="J25" s="32">
        <v>44980</v>
      </c>
      <c r="K25" s="23">
        <v>5879.73</v>
      </c>
      <c r="L25" s="12">
        <f>IF(Tabla1[[#This Row],[Sentido de
embarque (4)]]=0,"",VLOOKUP(Tabla1[[#This Row],[Sentido de
embarque (4)]],Subvención[],2,FALSE))</f>
        <v>60</v>
      </c>
      <c r="M25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60</v>
      </c>
      <c r="N25" s="23">
        <v>6029.57</v>
      </c>
      <c r="O25" s="42">
        <f>Tabla1[[#This Row],[Importe Neto en Documento Probatorio del Gasto (12)]]*0.21</f>
        <v>1266.2096999999999</v>
      </c>
      <c r="P25" s="43">
        <f>Tabla1[[#This Row],[Importe Neto en Documento Probatorio del Gasto (12)]]+Tabla1[[#This Row],[Importe IVA en Documento 
Probatorio del Gasto (13)]]</f>
        <v>7295.7796999999991</v>
      </c>
      <c r="Q25" s="34" t="s">
        <v>159</v>
      </c>
      <c r="R25" s="32">
        <v>44983</v>
      </c>
      <c r="S25" s="23"/>
    </row>
    <row r="26" spans="2:19" x14ac:dyDescent="0.35">
      <c r="B26" s="7">
        <f t="shared" si="0"/>
        <v>15</v>
      </c>
      <c r="C26" s="23" t="s">
        <v>4</v>
      </c>
      <c r="D26" s="23" t="s">
        <v>17</v>
      </c>
      <c r="E26" s="23" t="s">
        <v>92</v>
      </c>
      <c r="F26" s="29">
        <v>44983</v>
      </c>
      <c r="G26" s="30" t="s">
        <v>70</v>
      </c>
      <c r="H26" s="30" t="s">
        <v>140</v>
      </c>
      <c r="I26" s="23">
        <v>877984365</v>
      </c>
      <c r="J26" s="32">
        <v>44985</v>
      </c>
      <c r="K26" s="23">
        <v>3568.52</v>
      </c>
      <c r="L26" s="12">
        <f>IF(Tabla1[[#This Row],[Sentido de
embarque (4)]]=0,"",VLOOKUP(Tabla1[[#This Row],[Sentido de
embarque (4)]],Subvención[],2,FALSE))</f>
        <v>26.2</v>
      </c>
      <c r="M26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26.2</v>
      </c>
      <c r="N26" s="23">
        <v>3956.24</v>
      </c>
      <c r="O26" s="42">
        <f>Tabla1[[#This Row],[Importe Neto en Documento Probatorio del Gasto (12)]]*0.21</f>
        <v>830.81039999999996</v>
      </c>
      <c r="P26" s="43">
        <f>Tabla1[[#This Row],[Importe Neto en Documento Probatorio del Gasto (12)]]+Tabla1[[#This Row],[Importe IVA en Documento 
Probatorio del Gasto (13)]]</f>
        <v>4787.0504000000001</v>
      </c>
      <c r="Q26" s="34" t="s">
        <v>160</v>
      </c>
      <c r="R26" s="32">
        <v>44986</v>
      </c>
      <c r="S26" s="23"/>
    </row>
    <row r="27" spans="2:19" x14ac:dyDescent="0.35">
      <c r="B27" s="7">
        <f t="shared" si="0"/>
        <v>16</v>
      </c>
      <c r="C27" s="23" t="s">
        <v>95</v>
      </c>
      <c r="D27" s="23" t="s">
        <v>18</v>
      </c>
      <c r="E27" s="23" t="s">
        <v>43</v>
      </c>
      <c r="F27" s="29">
        <v>44986</v>
      </c>
      <c r="G27" s="30" t="s">
        <v>65</v>
      </c>
      <c r="H27" s="30" t="s">
        <v>141</v>
      </c>
      <c r="I27" s="23">
        <v>768632</v>
      </c>
      <c r="J27" s="32">
        <v>44989</v>
      </c>
      <c r="K27" s="23">
        <v>7456.24</v>
      </c>
      <c r="L27" s="12">
        <f>IF(Tabla1[[#This Row],[Sentido de
embarque (4)]]=0,"",VLOOKUP(Tabla1[[#This Row],[Sentido de
embarque (4)]],Subvención[],2,FALSE))</f>
        <v>128.1</v>
      </c>
      <c r="M27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128.1</v>
      </c>
      <c r="N27" s="23">
        <v>7826.79</v>
      </c>
      <c r="O27" s="42">
        <f>Tabla1[[#This Row],[Importe Neto en Documento Probatorio del Gasto (12)]]*0.21</f>
        <v>1643.6259</v>
      </c>
      <c r="P27" s="43">
        <f>Tabla1[[#This Row],[Importe Neto en Documento Probatorio del Gasto (12)]]+Tabla1[[#This Row],[Importe IVA en Documento 
Probatorio del Gasto (13)]]</f>
        <v>9470.4159</v>
      </c>
      <c r="Q27" s="34" t="s">
        <v>161</v>
      </c>
      <c r="R27" s="32">
        <v>44991</v>
      </c>
      <c r="S27" s="23"/>
    </row>
    <row r="28" spans="2:19" x14ac:dyDescent="0.35">
      <c r="B28" s="7">
        <f t="shared" si="0"/>
        <v>17</v>
      </c>
      <c r="C28" s="23" t="s">
        <v>6</v>
      </c>
      <c r="D28" s="23" t="s">
        <v>12</v>
      </c>
      <c r="E28" s="23" t="s">
        <v>35</v>
      </c>
      <c r="F28" s="29">
        <v>44990</v>
      </c>
      <c r="G28" s="30" t="s">
        <v>64</v>
      </c>
      <c r="H28" s="30" t="s">
        <v>142</v>
      </c>
      <c r="I28" s="23">
        <v>465465</v>
      </c>
      <c r="J28" s="32">
        <v>44994</v>
      </c>
      <c r="K28" s="23">
        <v>5795.12</v>
      </c>
      <c r="L28" s="12">
        <f>IF(Tabla1[[#This Row],[Sentido de
embarque (4)]]=0,"",VLOOKUP(Tabla1[[#This Row],[Sentido de
embarque (4)]],Subvención[],2,FALSE))</f>
        <v>7.2</v>
      </c>
      <c r="M28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7.2</v>
      </c>
      <c r="N28" s="23">
        <v>5914.18</v>
      </c>
      <c r="O28" s="42">
        <f>Tabla1[[#This Row],[Importe Neto en Documento Probatorio del Gasto (12)]]*0.21</f>
        <v>1241.9778000000001</v>
      </c>
      <c r="P28" s="43">
        <f>Tabla1[[#This Row],[Importe Neto en Documento Probatorio del Gasto (12)]]+Tabla1[[#This Row],[Importe IVA en Documento 
Probatorio del Gasto (13)]]</f>
        <v>7156.1578000000009</v>
      </c>
      <c r="Q28" s="34" t="s">
        <v>162</v>
      </c>
      <c r="R28" s="32">
        <v>44997</v>
      </c>
      <c r="S28" s="23"/>
    </row>
    <row r="29" spans="2:19" x14ac:dyDescent="0.35">
      <c r="B29" s="7">
        <f t="shared" si="0"/>
        <v>18</v>
      </c>
      <c r="C29" s="23" t="s">
        <v>5</v>
      </c>
      <c r="D29" s="23" t="s">
        <v>10</v>
      </c>
      <c r="E29" s="23" t="s">
        <v>25</v>
      </c>
      <c r="F29" s="29">
        <v>44995</v>
      </c>
      <c r="G29" s="30" t="s">
        <v>58</v>
      </c>
      <c r="H29" s="30" t="s">
        <v>143</v>
      </c>
      <c r="I29" s="23">
        <v>465487</v>
      </c>
      <c r="J29" s="32">
        <v>44999</v>
      </c>
      <c r="K29" s="23">
        <v>8617.7800000000007</v>
      </c>
      <c r="L29" s="12">
        <f>IF(Tabla1[[#This Row],[Sentido de
embarque (4)]]=0,"",VLOOKUP(Tabla1[[#This Row],[Sentido de
embarque (4)]],Subvención[],2,FALSE))</f>
        <v>6.8</v>
      </c>
      <c r="M29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6.8</v>
      </c>
      <c r="N29" s="23">
        <v>9214.2900000000009</v>
      </c>
      <c r="O29" s="42">
        <f>Tabla1[[#This Row],[Importe Neto en Documento Probatorio del Gasto (12)]]*0.21</f>
        <v>1935.0009</v>
      </c>
      <c r="P29" s="43">
        <f>Tabla1[[#This Row],[Importe Neto en Documento Probatorio del Gasto (12)]]+Tabla1[[#This Row],[Importe IVA en Documento 
Probatorio del Gasto (13)]]</f>
        <v>11149.2909</v>
      </c>
      <c r="Q29" s="34" t="s">
        <v>163</v>
      </c>
      <c r="R29" s="32">
        <v>45004</v>
      </c>
      <c r="S29" s="23"/>
    </row>
    <row r="30" spans="2:19" x14ac:dyDescent="0.35">
      <c r="B30" s="7">
        <f t="shared" si="0"/>
        <v>19</v>
      </c>
      <c r="C30" s="23" t="s">
        <v>4</v>
      </c>
      <c r="D30" s="23" t="s">
        <v>17</v>
      </c>
      <c r="E30" s="23" t="s">
        <v>45</v>
      </c>
      <c r="F30" s="29">
        <v>45000</v>
      </c>
      <c r="G30" s="30" t="s">
        <v>70</v>
      </c>
      <c r="H30" s="30" t="s">
        <v>144</v>
      </c>
      <c r="I30" s="23">
        <v>978654</v>
      </c>
      <c r="J30" s="32">
        <v>45004</v>
      </c>
      <c r="K30" s="23">
        <v>32.590000000000003</v>
      </c>
      <c r="L30" s="12">
        <f>IF(Tabla1[[#This Row],[Sentido de
embarque (4)]]=0,"",VLOOKUP(Tabla1[[#This Row],[Sentido de
embarque (4)]],Subvención[],2,FALSE))</f>
        <v>26.2</v>
      </c>
      <c r="M30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9.777000000000001</v>
      </c>
      <c r="N30" s="23">
        <v>48.53</v>
      </c>
      <c r="O30" s="42">
        <f>Tabla1[[#This Row],[Importe Neto en Documento Probatorio del Gasto (12)]]*0.21</f>
        <v>10.1913</v>
      </c>
      <c r="P30" s="43">
        <f>Tabla1[[#This Row],[Importe Neto en Documento Probatorio del Gasto (12)]]+Tabla1[[#This Row],[Importe IVA en Documento 
Probatorio del Gasto (13)]]</f>
        <v>58.721299999999999</v>
      </c>
      <c r="Q30" s="34" t="s">
        <v>164</v>
      </c>
      <c r="R30" s="32">
        <v>45007</v>
      </c>
      <c r="S30" s="23"/>
    </row>
    <row r="31" spans="2:19" x14ac:dyDescent="0.35">
      <c r="B31" s="7">
        <f t="shared" si="0"/>
        <v>20</v>
      </c>
      <c r="C31" s="23" t="s">
        <v>94</v>
      </c>
      <c r="D31" s="23" t="s">
        <v>9</v>
      </c>
      <c r="E31" s="23" t="s">
        <v>125</v>
      </c>
      <c r="F31" s="29">
        <v>45007</v>
      </c>
      <c r="G31" s="30" t="s">
        <v>73</v>
      </c>
      <c r="H31" s="30" t="s">
        <v>145</v>
      </c>
      <c r="I31" s="23">
        <v>2587987</v>
      </c>
      <c r="J31" s="32">
        <v>45006</v>
      </c>
      <c r="K31" s="23">
        <v>5754.45</v>
      </c>
      <c r="L31" s="12">
        <f>IF(Tabla1[[#This Row],[Sentido de
embarque (4)]]=0,"",VLOOKUP(Tabla1[[#This Row],[Sentido de
embarque (4)]],Subvención[],2,FALSE))</f>
        <v>69</v>
      </c>
      <c r="M31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69</v>
      </c>
      <c r="N31" s="23">
        <v>5923.74</v>
      </c>
      <c r="O31" s="42">
        <f>Tabla1[[#This Row],[Importe Neto en Documento Probatorio del Gasto (12)]]*0.21</f>
        <v>1243.9853999999998</v>
      </c>
      <c r="P31" s="43">
        <f>Tabla1[[#This Row],[Importe Neto en Documento Probatorio del Gasto (12)]]+Tabla1[[#This Row],[Importe IVA en Documento 
Probatorio del Gasto (13)]]</f>
        <v>7167.7253999999994</v>
      </c>
      <c r="Q31" s="34" t="s">
        <v>165</v>
      </c>
      <c r="R31" s="32">
        <v>45010</v>
      </c>
      <c r="S31" s="23"/>
    </row>
    <row r="32" spans="2:19" x14ac:dyDescent="0.35">
      <c r="B32" s="7">
        <f t="shared" si="0"/>
        <v>21</v>
      </c>
      <c r="C32" s="23"/>
      <c r="D32" s="23"/>
      <c r="E32" s="23"/>
      <c r="F32" s="32"/>
      <c r="G32" s="23"/>
      <c r="H32" s="23"/>
      <c r="I32" s="23"/>
      <c r="J32" s="23"/>
      <c r="K32" s="23"/>
      <c r="L32" s="12" t="str">
        <f>IF(Tabla1[[#This Row],[Sentido de
embarque (4)]]=0,"",VLOOKUP(Tabla1[[#This Row],[Sentido de
embarque (4)]],Subvención[],2,FALSE))</f>
        <v/>
      </c>
      <c r="M32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32" s="23"/>
      <c r="O32" s="42">
        <f>Tabla1[[#This Row],[Importe Neto en Documento Probatorio del Gasto (12)]]*0.21</f>
        <v>0</v>
      </c>
      <c r="P32" s="43">
        <f>Tabla1[[#This Row],[Importe Neto en Documento Probatorio del Gasto (12)]]+Tabla1[[#This Row],[Importe IVA en Documento 
Probatorio del Gasto (13)]]</f>
        <v>0</v>
      </c>
      <c r="Q32" s="23"/>
      <c r="R32" s="23"/>
      <c r="S32" s="23"/>
    </row>
    <row r="33" spans="2:19" x14ac:dyDescent="0.35">
      <c r="B33" s="7">
        <f t="shared" si="0"/>
        <v>22</v>
      </c>
      <c r="C33" s="23"/>
      <c r="D33" s="23"/>
      <c r="E33" s="23"/>
      <c r="F33" s="26"/>
      <c r="G33" s="23"/>
      <c r="H33" s="23"/>
      <c r="I33" s="23"/>
      <c r="J33" s="23"/>
      <c r="K33" s="23"/>
      <c r="L33" s="12" t="str">
        <f>IF(Tabla1[[#This Row],[Sentido de
embarque (4)]]=0,"",VLOOKUP(Tabla1[[#This Row],[Sentido de
embarque (4)]],Subvención[],2,FALSE))</f>
        <v/>
      </c>
      <c r="M33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33" s="23"/>
      <c r="O33" s="42">
        <f>Tabla1[[#This Row],[Importe Neto en Documento Probatorio del Gasto (12)]]*0.21</f>
        <v>0</v>
      </c>
      <c r="P33" s="43">
        <f>Tabla1[[#This Row],[Importe Neto en Documento Probatorio del Gasto (12)]]+Tabla1[[#This Row],[Importe IVA en Documento 
Probatorio del Gasto (13)]]</f>
        <v>0</v>
      </c>
      <c r="Q33" s="23"/>
      <c r="R33" s="23"/>
      <c r="S33" s="23"/>
    </row>
    <row r="34" spans="2:19" x14ac:dyDescent="0.35">
      <c r="B34" s="7">
        <f t="shared" si="0"/>
        <v>23</v>
      </c>
      <c r="C34" s="24"/>
      <c r="D34" s="24"/>
      <c r="E34" s="24"/>
      <c r="F34" s="26"/>
      <c r="G34" s="24"/>
      <c r="H34" s="24"/>
      <c r="I34" s="24"/>
      <c r="J34" s="24"/>
      <c r="K34" s="24"/>
      <c r="L34" s="12" t="str">
        <f>IF(Tabla1[[#This Row],[Sentido de
embarque (4)]]=0,"",VLOOKUP(Tabla1[[#This Row],[Sentido de
embarque (4)]],Subvención[],2,FALSE))</f>
        <v/>
      </c>
      <c r="M34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34" s="23"/>
      <c r="O34" s="42">
        <f>Tabla1[[#This Row],[Importe Neto en Documento Probatorio del Gasto (12)]]*0.21</f>
        <v>0</v>
      </c>
      <c r="P34" s="43">
        <f>Tabla1[[#This Row],[Importe Neto en Documento Probatorio del Gasto (12)]]+Tabla1[[#This Row],[Importe IVA en Documento 
Probatorio del Gasto (13)]]</f>
        <v>0</v>
      </c>
      <c r="Q34" s="23"/>
      <c r="R34" s="23"/>
      <c r="S34" s="23"/>
    </row>
    <row r="35" spans="2:19" x14ac:dyDescent="0.35">
      <c r="B35" s="7">
        <f t="shared" si="0"/>
        <v>24</v>
      </c>
      <c r="C35" s="24"/>
      <c r="D35" s="24"/>
      <c r="E35" s="24"/>
      <c r="F35" s="26"/>
      <c r="G35" s="24"/>
      <c r="H35" s="24"/>
      <c r="I35" s="24"/>
      <c r="J35" s="24"/>
      <c r="K35" s="24"/>
      <c r="L35" s="12" t="str">
        <f>IF(Tabla1[[#This Row],[Sentido de
embarque (4)]]=0,"",VLOOKUP(Tabla1[[#This Row],[Sentido de
embarque (4)]],Subvención[],2,FALSE))</f>
        <v/>
      </c>
      <c r="M35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35" s="24"/>
      <c r="O35" s="42">
        <f>Tabla1[[#This Row],[Importe Neto en Documento Probatorio del Gasto (12)]]*0.21</f>
        <v>0</v>
      </c>
      <c r="P35" s="43">
        <f>Tabla1[[#This Row],[Importe Neto en Documento Probatorio del Gasto (12)]]+Tabla1[[#This Row],[Importe IVA en Documento 
Probatorio del Gasto (13)]]</f>
        <v>0</v>
      </c>
      <c r="Q35" s="24"/>
      <c r="R35" s="24"/>
      <c r="S35" s="24"/>
    </row>
    <row r="36" spans="2:19" x14ac:dyDescent="0.35">
      <c r="B36" s="7">
        <f t="shared" si="0"/>
        <v>25</v>
      </c>
      <c r="C36" s="23"/>
      <c r="D36" s="23"/>
      <c r="E36" s="23"/>
      <c r="F36" s="26"/>
      <c r="G36" s="23"/>
      <c r="H36" s="23"/>
      <c r="I36" s="23"/>
      <c r="J36" s="23"/>
      <c r="K36" s="23"/>
      <c r="L36" s="12" t="str">
        <f>IF(Tabla1[[#This Row],[Sentido de
embarque (4)]]=0,"",VLOOKUP(Tabla1[[#This Row],[Sentido de
embarque (4)]],Subvención[],2,FALSE))</f>
        <v/>
      </c>
      <c r="M36" s="36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36" s="23"/>
      <c r="O36" s="42">
        <f>Tabla1[[#This Row],[Importe Neto en Documento Probatorio del Gasto (12)]]*0.21</f>
        <v>0</v>
      </c>
      <c r="P36" s="43">
        <f>Tabla1[[#This Row],[Importe Neto en Documento Probatorio del Gasto (12)]]+Tabla1[[#This Row],[Importe IVA en Documento 
Probatorio del Gasto (13)]]</f>
        <v>0</v>
      </c>
      <c r="Q36" s="23"/>
      <c r="R36" s="23"/>
      <c r="S36" s="23"/>
    </row>
    <row r="37" spans="2:19" x14ac:dyDescent="0.35">
      <c r="B37" s="7">
        <f t="shared" si="0"/>
        <v>26</v>
      </c>
      <c r="C37" s="23"/>
      <c r="D37" s="23"/>
      <c r="E37" s="23"/>
      <c r="F37" s="26"/>
      <c r="G37" s="23"/>
      <c r="H37" s="23"/>
      <c r="I37" s="23"/>
      <c r="J37" s="24"/>
      <c r="K37" s="24"/>
      <c r="L37" s="12" t="str">
        <f>IF(Tabla1[[#This Row],[Sentido de
embarque (4)]]=0,"",VLOOKUP(Tabla1[[#This Row],[Sentido de
embarque (4)]],Subvención[],2,FALSE))</f>
        <v/>
      </c>
      <c r="M37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37" s="23"/>
      <c r="O37" s="43">
        <f>Tabla1[[#This Row],[Importe Neto en Documento Probatorio del Gasto (12)]]*0.21</f>
        <v>0</v>
      </c>
      <c r="P37" s="43">
        <f>Tabla1[[#This Row],[Importe Neto en Documento Probatorio del Gasto (12)]]+Tabla1[[#This Row],[Importe IVA en Documento 
Probatorio del Gasto (13)]]</f>
        <v>0</v>
      </c>
      <c r="Q37" s="23"/>
      <c r="R37" s="23"/>
      <c r="S37" s="23"/>
    </row>
    <row r="38" spans="2:19" x14ac:dyDescent="0.35">
      <c r="B38" s="7">
        <f t="shared" si="0"/>
        <v>27</v>
      </c>
      <c r="C38" s="23"/>
      <c r="D38" s="23"/>
      <c r="E38" s="23"/>
      <c r="F38" s="26"/>
      <c r="G38" s="23"/>
      <c r="H38" s="23"/>
      <c r="I38" s="23"/>
      <c r="J38" s="24"/>
      <c r="K38" s="24"/>
      <c r="L38" s="12" t="str">
        <f>IF(Tabla1[[#This Row],[Sentido de
embarque (4)]]=0,"",VLOOKUP(Tabla1[[#This Row],[Sentido de
embarque (4)]],Subvención[],2,FALSE))</f>
        <v/>
      </c>
      <c r="M38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38" s="23"/>
      <c r="O38" s="43">
        <f>Tabla1[[#This Row],[Importe Neto en Documento Probatorio del Gasto (12)]]*0.21</f>
        <v>0</v>
      </c>
      <c r="P38" s="43">
        <f>Tabla1[[#This Row],[Importe Neto en Documento Probatorio del Gasto (12)]]+Tabla1[[#This Row],[Importe IVA en Documento 
Probatorio del Gasto (13)]]</f>
        <v>0</v>
      </c>
      <c r="Q38" s="23"/>
      <c r="R38" s="23"/>
      <c r="S38" s="23"/>
    </row>
    <row r="39" spans="2:19" x14ac:dyDescent="0.35">
      <c r="B39" s="7">
        <f t="shared" si="0"/>
        <v>28</v>
      </c>
      <c r="C39" s="23"/>
      <c r="D39" s="23"/>
      <c r="E39" s="23"/>
      <c r="F39" s="26"/>
      <c r="G39" s="23"/>
      <c r="H39" s="23"/>
      <c r="I39" s="23"/>
      <c r="J39" s="24"/>
      <c r="K39" s="24"/>
      <c r="L39" s="12" t="str">
        <f>IF(Tabla1[[#This Row],[Sentido de
embarque (4)]]=0,"",VLOOKUP(Tabla1[[#This Row],[Sentido de
embarque (4)]],Subvención[],2,FALSE))</f>
        <v/>
      </c>
      <c r="M39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39" s="23"/>
      <c r="O39" s="43">
        <f>Tabla1[[#This Row],[Importe Neto en Documento Probatorio del Gasto (12)]]*0.21</f>
        <v>0</v>
      </c>
      <c r="P39" s="43">
        <f>Tabla1[[#This Row],[Importe Neto en Documento Probatorio del Gasto (12)]]+Tabla1[[#This Row],[Importe IVA en Documento 
Probatorio del Gasto (13)]]</f>
        <v>0</v>
      </c>
      <c r="Q39" s="23"/>
      <c r="R39" s="23"/>
      <c r="S39" s="23"/>
    </row>
    <row r="40" spans="2:19" x14ac:dyDescent="0.35">
      <c r="B40" s="7">
        <f t="shared" si="0"/>
        <v>29</v>
      </c>
      <c r="C40" s="23"/>
      <c r="D40" s="23"/>
      <c r="E40" s="23"/>
      <c r="F40" s="26"/>
      <c r="G40" s="23"/>
      <c r="H40" s="23"/>
      <c r="I40" s="23"/>
      <c r="J40" s="24"/>
      <c r="K40" s="24"/>
      <c r="L40" s="12" t="str">
        <f>IF(Tabla1[[#This Row],[Sentido de
embarque (4)]]=0,"",VLOOKUP(Tabla1[[#This Row],[Sentido de
embarque (4)]],Subvención[],2,FALSE))</f>
        <v/>
      </c>
      <c r="M40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40" s="23"/>
      <c r="O40" s="43">
        <f>Tabla1[[#This Row],[Importe Neto en Documento Probatorio del Gasto (12)]]*0.21</f>
        <v>0</v>
      </c>
      <c r="P40" s="43">
        <f>Tabla1[[#This Row],[Importe Neto en Documento Probatorio del Gasto (12)]]+Tabla1[[#This Row],[Importe IVA en Documento 
Probatorio del Gasto (13)]]</f>
        <v>0</v>
      </c>
      <c r="Q40" s="23"/>
      <c r="R40" s="23"/>
      <c r="S40" s="23"/>
    </row>
    <row r="41" spans="2:19" x14ac:dyDescent="0.35">
      <c r="B41" s="7">
        <f t="shared" si="0"/>
        <v>30</v>
      </c>
      <c r="C41" s="23"/>
      <c r="D41" s="23"/>
      <c r="E41" s="23"/>
      <c r="F41" s="26"/>
      <c r="G41" s="23"/>
      <c r="H41" s="23"/>
      <c r="I41" s="23"/>
      <c r="J41" s="24"/>
      <c r="K41" s="24"/>
      <c r="L41" s="39" t="str">
        <f>IF(Tabla1[[#This Row],[Sentido de
embarque (4)]]=0,"",VLOOKUP(Tabla1[[#This Row],[Sentido de
embarque (4)]],Subvención[],2,FALSE))</f>
        <v/>
      </c>
      <c r="M41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41" s="23"/>
      <c r="O41" s="43">
        <f>Tabla1[[#This Row],[Importe Neto en Documento Probatorio del Gasto (12)]]*0.21</f>
        <v>0</v>
      </c>
      <c r="P41" s="43">
        <f>Tabla1[[#This Row],[Importe Neto en Documento Probatorio del Gasto (12)]]+Tabla1[[#This Row],[Importe IVA en Documento 
Probatorio del Gasto (13)]]</f>
        <v>0</v>
      </c>
      <c r="Q41" s="23"/>
      <c r="R41" s="23"/>
      <c r="S41" s="23"/>
    </row>
    <row r="42" spans="2:19" x14ac:dyDescent="0.35">
      <c r="B42" s="7">
        <f t="shared" si="0"/>
        <v>31</v>
      </c>
      <c r="C42" s="23"/>
      <c r="D42" s="23"/>
      <c r="E42" s="23"/>
      <c r="F42" s="26"/>
      <c r="G42" s="23"/>
      <c r="H42" s="23"/>
      <c r="I42" s="23"/>
      <c r="J42" s="24"/>
      <c r="K42" s="24"/>
      <c r="L42" s="39" t="str">
        <f>IF(Tabla1[[#This Row],[Sentido de
embarque (4)]]=0,"",VLOOKUP(Tabla1[[#This Row],[Sentido de
embarque (4)]],Subvención[],2,FALSE))</f>
        <v/>
      </c>
      <c r="M42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42" s="23"/>
      <c r="O42" s="43">
        <f>Tabla1[[#This Row],[Importe Neto en Documento Probatorio del Gasto (12)]]*0.21</f>
        <v>0</v>
      </c>
      <c r="P42" s="43">
        <f>Tabla1[[#This Row],[Importe Neto en Documento Probatorio del Gasto (12)]]+Tabla1[[#This Row],[Importe IVA en Documento 
Probatorio del Gasto (13)]]</f>
        <v>0</v>
      </c>
      <c r="Q42" s="23"/>
      <c r="R42" s="23"/>
      <c r="S42" s="23"/>
    </row>
    <row r="43" spans="2:19" x14ac:dyDescent="0.35">
      <c r="B43" s="7">
        <f t="shared" si="0"/>
        <v>32</v>
      </c>
      <c r="C43" s="23"/>
      <c r="D43" s="23"/>
      <c r="E43" s="23"/>
      <c r="F43" s="26"/>
      <c r="G43" s="23"/>
      <c r="H43" s="23"/>
      <c r="I43" s="23"/>
      <c r="J43" s="40"/>
      <c r="K43" s="40"/>
      <c r="L43" s="39" t="str">
        <f>IF(Tabla1[[#This Row],[Sentido de
embarque (4)]]=0,"",VLOOKUP(Tabla1[[#This Row],[Sentido de
embarque (4)]],Subvención[],2,FALSE))</f>
        <v/>
      </c>
      <c r="M43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43" s="23"/>
      <c r="O43" s="43">
        <f>Tabla1[[#This Row],[Importe Neto en Documento Probatorio del Gasto (12)]]*0.21</f>
        <v>0</v>
      </c>
      <c r="P43" s="43">
        <f>Tabla1[[#This Row],[Importe Neto en Documento Probatorio del Gasto (12)]]+Tabla1[[#This Row],[Importe IVA en Documento 
Probatorio del Gasto (13)]]</f>
        <v>0</v>
      </c>
      <c r="Q43" s="23"/>
      <c r="R43" s="23"/>
      <c r="S43" s="23"/>
    </row>
    <row r="44" spans="2:19" x14ac:dyDescent="0.35">
      <c r="B44" s="7">
        <f t="shared" si="0"/>
        <v>33</v>
      </c>
      <c r="C44" s="23"/>
      <c r="D44" s="23"/>
      <c r="E44" s="23"/>
      <c r="F44" s="26"/>
      <c r="G44" s="23"/>
      <c r="H44" s="23"/>
      <c r="I44" s="23"/>
      <c r="J44" s="40"/>
      <c r="K44" s="40"/>
      <c r="L44" s="39" t="str">
        <f>IF(Tabla1[[#This Row],[Sentido de
embarque (4)]]=0,"",VLOOKUP(Tabla1[[#This Row],[Sentido de
embarque (4)]],Subvención[],2,FALSE))</f>
        <v/>
      </c>
      <c r="M44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44" s="23"/>
      <c r="O44" s="43">
        <f>Tabla1[[#This Row],[Importe Neto en Documento Probatorio del Gasto (12)]]*0.21</f>
        <v>0</v>
      </c>
      <c r="P44" s="43">
        <f>Tabla1[[#This Row],[Importe Neto en Documento Probatorio del Gasto (12)]]+Tabla1[[#This Row],[Importe IVA en Documento 
Probatorio del Gasto (13)]]</f>
        <v>0</v>
      </c>
      <c r="Q44" s="23"/>
      <c r="R44" s="23"/>
      <c r="S44" s="23"/>
    </row>
    <row r="45" spans="2:19" x14ac:dyDescent="0.35">
      <c r="B45" s="7">
        <f t="shared" si="0"/>
        <v>34</v>
      </c>
      <c r="C45" s="23"/>
      <c r="D45" s="23"/>
      <c r="E45" s="23"/>
      <c r="F45" s="26"/>
      <c r="G45" s="23"/>
      <c r="H45" s="23"/>
      <c r="I45" s="23"/>
      <c r="J45" s="40"/>
      <c r="K45" s="40"/>
      <c r="L45" s="39" t="str">
        <f>IF(Tabla1[[#This Row],[Sentido de
embarque (4)]]=0,"",VLOOKUP(Tabla1[[#This Row],[Sentido de
embarque (4)]],Subvención[],2,FALSE))</f>
        <v/>
      </c>
      <c r="M45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45" s="23"/>
      <c r="O45" s="43">
        <f>Tabla1[[#This Row],[Importe Neto en Documento Probatorio del Gasto (12)]]*0.21</f>
        <v>0</v>
      </c>
      <c r="P45" s="43">
        <f>Tabla1[[#This Row],[Importe Neto en Documento Probatorio del Gasto (12)]]+Tabla1[[#This Row],[Importe IVA en Documento 
Probatorio del Gasto (13)]]</f>
        <v>0</v>
      </c>
      <c r="Q45" s="23"/>
      <c r="R45" s="23"/>
      <c r="S45" s="23"/>
    </row>
    <row r="46" spans="2:19" x14ac:dyDescent="0.35">
      <c r="B46" s="7">
        <f t="shared" si="0"/>
        <v>35</v>
      </c>
      <c r="C46" s="23"/>
      <c r="D46" s="23"/>
      <c r="E46" s="23"/>
      <c r="F46" s="26"/>
      <c r="G46" s="23"/>
      <c r="H46" s="23"/>
      <c r="I46" s="23"/>
      <c r="J46" s="40"/>
      <c r="K46" s="40"/>
      <c r="L46" s="39" t="str">
        <f>IF(Tabla1[[#This Row],[Sentido de
embarque (4)]]=0,"",VLOOKUP(Tabla1[[#This Row],[Sentido de
embarque (4)]],Subvención[],2,FALSE))</f>
        <v/>
      </c>
      <c r="M46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46" s="23"/>
      <c r="O46" s="43">
        <f>Tabla1[[#This Row],[Importe Neto en Documento Probatorio del Gasto (12)]]*0.21</f>
        <v>0</v>
      </c>
      <c r="P46" s="43">
        <f>Tabla1[[#This Row],[Importe Neto en Documento Probatorio del Gasto (12)]]+Tabla1[[#This Row],[Importe IVA en Documento 
Probatorio del Gasto (13)]]</f>
        <v>0</v>
      </c>
      <c r="Q46" s="23"/>
      <c r="R46" s="23"/>
      <c r="S46" s="23"/>
    </row>
    <row r="47" spans="2:19" x14ac:dyDescent="0.35">
      <c r="B47" s="7">
        <f t="shared" si="0"/>
        <v>36</v>
      </c>
      <c r="C47" s="23"/>
      <c r="D47" s="23"/>
      <c r="E47" s="23"/>
      <c r="F47" s="26"/>
      <c r="G47" s="23"/>
      <c r="H47" s="23"/>
      <c r="I47" s="23"/>
      <c r="J47" s="40"/>
      <c r="K47" s="40"/>
      <c r="L47" s="39" t="str">
        <f>IF(Tabla1[[#This Row],[Sentido de
embarque (4)]]=0,"",VLOOKUP(Tabla1[[#This Row],[Sentido de
embarque (4)]],Subvención[],2,FALSE))</f>
        <v/>
      </c>
      <c r="M47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47" s="23"/>
      <c r="O47" s="43">
        <f>Tabla1[[#This Row],[Importe Neto en Documento Probatorio del Gasto (12)]]*0.21</f>
        <v>0</v>
      </c>
      <c r="P47" s="43">
        <f>Tabla1[[#This Row],[Importe Neto en Documento Probatorio del Gasto (12)]]+Tabla1[[#This Row],[Importe IVA en Documento 
Probatorio del Gasto (13)]]</f>
        <v>0</v>
      </c>
      <c r="Q47" s="23"/>
      <c r="R47" s="23"/>
      <c r="S47" s="23"/>
    </row>
    <row r="48" spans="2:19" x14ac:dyDescent="0.35">
      <c r="B48" s="7">
        <f t="shared" si="0"/>
        <v>37</v>
      </c>
      <c r="C48" s="23"/>
      <c r="D48" s="23"/>
      <c r="E48" s="23"/>
      <c r="F48" s="26"/>
      <c r="G48" s="23"/>
      <c r="H48" s="23"/>
      <c r="I48" s="23"/>
      <c r="J48" s="40"/>
      <c r="K48" s="40"/>
      <c r="L48" s="39" t="str">
        <f>IF(Tabla1[[#This Row],[Sentido de
embarque (4)]]=0,"",VLOOKUP(Tabla1[[#This Row],[Sentido de
embarque (4)]],Subvención[],2,FALSE))</f>
        <v/>
      </c>
      <c r="M48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48" s="23"/>
      <c r="O48" s="43">
        <f>Tabla1[[#This Row],[Importe Neto en Documento Probatorio del Gasto (12)]]*0.21</f>
        <v>0</v>
      </c>
      <c r="P48" s="43">
        <f>Tabla1[[#This Row],[Importe Neto en Documento Probatorio del Gasto (12)]]+Tabla1[[#This Row],[Importe IVA en Documento 
Probatorio del Gasto (13)]]</f>
        <v>0</v>
      </c>
      <c r="Q48" s="23"/>
      <c r="R48" s="23"/>
      <c r="S48" s="23"/>
    </row>
    <row r="49" spans="2:19" x14ac:dyDescent="0.35">
      <c r="B49" s="7">
        <f t="shared" si="0"/>
        <v>38</v>
      </c>
      <c r="C49" s="23"/>
      <c r="D49" s="23"/>
      <c r="E49" s="23"/>
      <c r="F49" s="26"/>
      <c r="G49" s="23"/>
      <c r="H49" s="23"/>
      <c r="I49" s="23"/>
      <c r="J49" s="40"/>
      <c r="K49" s="40"/>
      <c r="L49" s="39" t="str">
        <f>IF(Tabla1[[#This Row],[Sentido de
embarque (4)]]=0,"",VLOOKUP(Tabla1[[#This Row],[Sentido de
embarque (4)]],Subvención[],2,FALSE))</f>
        <v/>
      </c>
      <c r="M49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49" s="23"/>
      <c r="O49" s="43">
        <f>Tabla1[[#This Row],[Importe Neto en Documento Probatorio del Gasto (12)]]*0.21</f>
        <v>0</v>
      </c>
      <c r="P49" s="43">
        <f>Tabla1[[#This Row],[Importe Neto en Documento Probatorio del Gasto (12)]]+Tabla1[[#This Row],[Importe IVA en Documento 
Probatorio del Gasto (13)]]</f>
        <v>0</v>
      </c>
      <c r="Q49" s="23"/>
      <c r="R49" s="23"/>
      <c r="S49" s="23"/>
    </row>
    <row r="50" spans="2:19" x14ac:dyDescent="0.35">
      <c r="B50" s="7">
        <f t="shared" si="0"/>
        <v>39</v>
      </c>
      <c r="C50" s="23"/>
      <c r="D50" s="23"/>
      <c r="E50" s="23"/>
      <c r="F50" s="26"/>
      <c r="G50" s="23"/>
      <c r="H50" s="23"/>
      <c r="I50" s="23"/>
      <c r="J50" s="40"/>
      <c r="K50" s="40"/>
      <c r="L50" s="39" t="str">
        <f>IF(Tabla1[[#This Row],[Sentido de
embarque (4)]]=0,"",VLOOKUP(Tabla1[[#This Row],[Sentido de
embarque (4)]],Subvención[],2,FALSE))</f>
        <v/>
      </c>
      <c r="M50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50" s="23"/>
      <c r="O50" s="43">
        <f>Tabla1[[#This Row],[Importe Neto en Documento Probatorio del Gasto (12)]]*0.21</f>
        <v>0</v>
      </c>
      <c r="P50" s="43">
        <f>Tabla1[[#This Row],[Importe Neto en Documento Probatorio del Gasto (12)]]+Tabla1[[#This Row],[Importe IVA en Documento 
Probatorio del Gasto (13)]]</f>
        <v>0</v>
      </c>
      <c r="Q50" s="23"/>
      <c r="R50" s="23"/>
      <c r="S50" s="23"/>
    </row>
    <row r="51" spans="2:19" x14ac:dyDescent="0.35">
      <c r="B51" s="7">
        <f t="shared" si="0"/>
        <v>40</v>
      </c>
      <c r="C51" s="23"/>
      <c r="D51" s="23"/>
      <c r="E51" s="23"/>
      <c r="F51" s="26"/>
      <c r="G51" s="23"/>
      <c r="H51" s="23"/>
      <c r="I51" s="23"/>
      <c r="J51" s="40"/>
      <c r="K51" s="40"/>
      <c r="L51" s="39" t="str">
        <f>IF(Tabla1[[#This Row],[Sentido de
embarque (4)]]=0,"",VLOOKUP(Tabla1[[#This Row],[Sentido de
embarque (4)]],Subvención[],2,FALSE))</f>
        <v/>
      </c>
      <c r="M51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51" s="23"/>
      <c r="O51" s="43">
        <f>Tabla1[[#This Row],[Importe Neto en Documento Probatorio del Gasto (12)]]*0.21</f>
        <v>0</v>
      </c>
      <c r="P51" s="43">
        <f>Tabla1[[#This Row],[Importe Neto en Documento Probatorio del Gasto (12)]]+Tabla1[[#This Row],[Importe IVA en Documento 
Probatorio del Gasto (13)]]</f>
        <v>0</v>
      </c>
      <c r="Q51" s="23"/>
      <c r="R51" s="23"/>
      <c r="S51" s="23"/>
    </row>
    <row r="52" spans="2:19" x14ac:dyDescent="0.35">
      <c r="B52" s="7">
        <f t="shared" si="0"/>
        <v>41</v>
      </c>
      <c r="C52" s="23"/>
      <c r="D52" s="23"/>
      <c r="E52" s="23"/>
      <c r="F52" s="26"/>
      <c r="G52" s="23"/>
      <c r="H52" s="23"/>
      <c r="I52" s="23"/>
      <c r="J52" s="40"/>
      <c r="K52" s="40"/>
      <c r="L52" s="39" t="str">
        <f>IF(Tabla1[[#This Row],[Sentido de
embarque (4)]]=0,"",VLOOKUP(Tabla1[[#This Row],[Sentido de
embarque (4)]],Subvención[],2,FALSE))</f>
        <v/>
      </c>
      <c r="M52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52" s="23"/>
      <c r="O52" s="43">
        <f>Tabla1[[#This Row],[Importe Neto en Documento Probatorio del Gasto (12)]]*0.21</f>
        <v>0</v>
      </c>
      <c r="P52" s="43">
        <f>Tabla1[[#This Row],[Importe Neto en Documento Probatorio del Gasto (12)]]+Tabla1[[#This Row],[Importe IVA en Documento 
Probatorio del Gasto (13)]]</f>
        <v>0</v>
      </c>
      <c r="Q52" s="23"/>
      <c r="R52" s="23"/>
      <c r="S52" s="23"/>
    </row>
    <row r="53" spans="2:19" x14ac:dyDescent="0.35">
      <c r="B53" s="7">
        <f t="shared" si="0"/>
        <v>42</v>
      </c>
      <c r="C53" s="23"/>
      <c r="D53" s="23"/>
      <c r="E53" s="23"/>
      <c r="F53" s="26"/>
      <c r="G53" s="23"/>
      <c r="H53" s="23"/>
      <c r="I53" s="23"/>
      <c r="J53" s="40"/>
      <c r="K53" s="40"/>
      <c r="L53" s="39" t="str">
        <f>IF(Tabla1[[#This Row],[Sentido de
embarque (4)]]=0,"",VLOOKUP(Tabla1[[#This Row],[Sentido de
embarque (4)]],Subvención[],2,FALSE))</f>
        <v/>
      </c>
      <c r="M53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53" s="23"/>
      <c r="O53" s="43">
        <f>Tabla1[[#This Row],[Importe Neto en Documento Probatorio del Gasto (12)]]*0.21</f>
        <v>0</v>
      </c>
      <c r="P53" s="43">
        <f>Tabla1[[#This Row],[Importe Neto en Documento Probatorio del Gasto (12)]]+Tabla1[[#This Row],[Importe IVA en Documento 
Probatorio del Gasto (13)]]</f>
        <v>0</v>
      </c>
      <c r="Q53" s="23"/>
      <c r="R53" s="23"/>
      <c r="S53" s="23"/>
    </row>
    <row r="54" spans="2:19" x14ac:dyDescent="0.35">
      <c r="B54" s="7">
        <f t="shared" si="0"/>
        <v>43</v>
      </c>
      <c r="C54" s="23"/>
      <c r="D54" s="23"/>
      <c r="E54" s="23"/>
      <c r="F54" s="26"/>
      <c r="G54" s="23"/>
      <c r="H54" s="23"/>
      <c r="I54" s="23"/>
      <c r="J54" s="40"/>
      <c r="K54" s="40"/>
      <c r="L54" s="39" t="str">
        <f>IF(Tabla1[[#This Row],[Sentido de
embarque (4)]]=0,"",VLOOKUP(Tabla1[[#This Row],[Sentido de
embarque (4)]],Subvención[],2,FALSE))</f>
        <v/>
      </c>
      <c r="M54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54" s="23"/>
      <c r="O54" s="43">
        <f>Tabla1[[#This Row],[Importe Neto en Documento Probatorio del Gasto (12)]]*0.21</f>
        <v>0</v>
      </c>
      <c r="P54" s="43">
        <f>Tabla1[[#This Row],[Importe Neto en Documento Probatorio del Gasto (12)]]+Tabla1[[#This Row],[Importe IVA en Documento 
Probatorio del Gasto (13)]]</f>
        <v>0</v>
      </c>
      <c r="Q54" s="23"/>
      <c r="R54" s="23"/>
      <c r="S54" s="23"/>
    </row>
    <row r="55" spans="2:19" x14ac:dyDescent="0.35">
      <c r="B55" s="7">
        <f t="shared" si="0"/>
        <v>44</v>
      </c>
      <c r="C55" s="23"/>
      <c r="D55" s="23"/>
      <c r="E55" s="23"/>
      <c r="F55" s="26"/>
      <c r="G55" s="23"/>
      <c r="H55" s="23"/>
      <c r="I55" s="23"/>
      <c r="J55" s="40"/>
      <c r="K55" s="40"/>
      <c r="L55" s="39" t="str">
        <f>IF(Tabla1[[#This Row],[Sentido de
embarque (4)]]=0,"",VLOOKUP(Tabla1[[#This Row],[Sentido de
embarque (4)]],Subvención[],2,FALSE))</f>
        <v/>
      </c>
      <c r="M55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55" s="23"/>
      <c r="O55" s="43">
        <f>Tabla1[[#This Row],[Importe Neto en Documento Probatorio del Gasto (12)]]*0.21</f>
        <v>0</v>
      </c>
      <c r="P55" s="43">
        <f>Tabla1[[#This Row],[Importe Neto en Documento Probatorio del Gasto (12)]]+Tabla1[[#This Row],[Importe IVA en Documento 
Probatorio del Gasto (13)]]</f>
        <v>0</v>
      </c>
      <c r="Q55" s="23"/>
      <c r="R55" s="23"/>
      <c r="S55" s="23"/>
    </row>
    <row r="56" spans="2:19" x14ac:dyDescent="0.35">
      <c r="B56" s="7">
        <f t="shared" si="0"/>
        <v>45</v>
      </c>
      <c r="C56" s="23"/>
      <c r="D56" s="23"/>
      <c r="E56" s="23"/>
      <c r="F56" s="26"/>
      <c r="G56" s="23"/>
      <c r="H56" s="23"/>
      <c r="I56" s="23"/>
      <c r="J56" s="40"/>
      <c r="K56" s="40"/>
      <c r="L56" s="39" t="str">
        <f>IF(Tabla1[[#This Row],[Sentido de
embarque (4)]]=0,"",VLOOKUP(Tabla1[[#This Row],[Sentido de
embarque (4)]],Subvención[],2,FALSE))</f>
        <v/>
      </c>
      <c r="M56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56" s="23"/>
      <c r="O56" s="43">
        <f>Tabla1[[#This Row],[Importe Neto en Documento Probatorio del Gasto (12)]]*0.21</f>
        <v>0</v>
      </c>
      <c r="P56" s="43">
        <f>Tabla1[[#This Row],[Importe Neto en Documento Probatorio del Gasto (12)]]+Tabla1[[#This Row],[Importe IVA en Documento 
Probatorio del Gasto (13)]]</f>
        <v>0</v>
      </c>
      <c r="Q56" s="23"/>
      <c r="R56" s="23"/>
      <c r="S56" s="23"/>
    </row>
    <row r="57" spans="2:19" x14ac:dyDescent="0.35">
      <c r="B57" s="7">
        <f t="shared" si="0"/>
        <v>46</v>
      </c>
      <c r="C57" s="23"/>
      <c r="D57" s="23"/>
      <c r="E57" s="23"/>
      <c r="F57" s="26"/>
      <c r="G57" s="23"/>
      <c r="H57" s="23"/>
      <c r="I57" s="23"/>
      <c r="J57" s="40"/>
      <c r="K57" s="40"/>
      <c r="L57" s="39" t="str">
        <f>IF(Tabla1[[#This Row],[Sentido de
embarque (4)]]=0,"",VLOOKUP(Tabla1[[#This Row],[Sentido de
embarque (4)]],Subvención[],2,FALSE))</f>
        <v/>
      </c>
      <c r="M57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57" s="23"/>
      <c r="O57" s="43">
        <f>Tabla1[[#This Row],[Importe Neto en Documento Probatorio del Gasto (12)]]*0.21</f>
        <v>0</v>
      </c>
      <c r="P57" s="43">
        <f>Tabla1[[#This Row],[Importe Neto en Documento Probatorio del Gasto (12)]]+Tabla1[[#This Row],[Importe IVA en Documento 
Probatorio del Gasto (13)]]</f>
        <v>0</v>
      </c>
      <c r="Q57" s="23"/>
      <c r="R57" s="23"/>
      <c r="S57" s="23"/>
    </row>
    <row r="58" spans="2:19" x14ac:dyDescent="0.35">
      <c r="B58" s="7">
        <f t="shared" si="0"/>
        <v>47</v>
      </c>
      <c r="C58" s="23"/>
      <c r="D58" s="23"/>
      <c r="E58" s="23"/>
      <c r="F58" s="26"/>
      <c r="G58" s="23"/>
      <c r="H58" s="23"/>
      <c r="I58" s="23"/>
      <c r="J58" s="40"/>
      <c r="K58" s="40"/>
      <c r="L58" s="39" t="str">
        <f>IF(Tabla1[[#This Row],[Sentido de
embarque (4)]]=0,"",VLOOKUP(Tabla1[[#This Row],[Sentido de
embarque (4)]],Subvención[],2,FALSE))</f>
        <v/>
      </c>
      <c r="M58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58" s="23"/>
      <c r="O58" s="43">
        <f>Tabla1[[#This Row],[Importe Neto en Documento Probatorio del Gasto (12)]]*0.21</f>
        <v>0</v>
      </c>
      <c r="P58" s="43">
        <f>Tabla1[[#This Row],[Importe Neto en Documento Probatorio del Gasto (12)]]+Tabla1[[#This Row],[Importe IVA en Documento 
Probatorio del Gasto (13)]]</f>
        <v>0</v>
      </c>
      <c r="Q58" s="23"/>
      <c r="R58" s="23"/>
      <c r="S58" s="23"/>
    </row>
    <row r="59" spans="2:19" x14ac:dyDescent="0.35">
      <c r="B59" s="7">
        <f t="shared" si="0"/>
        <v>48</v>
      </c>
      <c r="C59" s="23"/>
      <c r="D59" s="23"/>
      <c r="E59" s="23"/>
      <c r="F59" s="26"/>
      <c r="G59" s="23"/>
      <c r="H59" s="23"/>
      <c r="I59" s="23"/>
      <c r="J59" s="40"/>
      <c r="K59" s="40"/>
      <c r="L59" s="39" t="str">
        <f>IF(Tabla1[[#This Row],[Sentido de
embarque (4)]]=0,"",VLOOKUP(Tabla1[[#This Row],[Sentido de
embarque (4)]],Subvención[],2,FALSE))</f>
        <v/>
      </c>
      <c r="M59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59" s="23"/>
      <c r="O59" s="43">
        <f>Tabla1[[#This Row],[Importe Neto en Documento Probatorio del Gasto (12)]]*0.21</f>
        <v>0</v>
      </c>
      <c r="P59" s="43">
        <f>Tabla1[[#This Row],[Importe Neto en Documento Probatorio del Gasto (12)]]+Tabla1[[#This Row],[Importe IVA en Documento 
Probatorio del Gasto (13)]]</f>
        <v>0</v>
      </c>
      <c r="Q59" s="23"/>
      <c r="R59" s="23"/>
      <c r="S59" s="23"/>
    </row>
    <row r="60" spans="2:19" x14ac:dyDescent="0.35">
      <c r="B60" s="7">
        <f t="shared" si="0"/>
        <v>49</v>
      </c>
      <c r="C60" s="23"/>
      <c r="D60" s="23"/>
      <c r="E60" s="23"/>
      <c r="F60" s="26"/>
      <c r="G60" s="23"/>
      <c r="H60" s="23"/>
      <c r="I60" s="23"/>
      <c r="J60" s="40"/>
      <c r="K60" s="40"/>
      <c r="L60" s="39" t="str">
        <f>IF(Tabla1[[#This Row],[Sentido de
embarque (4)]]=0,"",VLOOKUP(Tabla1[[#This Row],[Sentido de
embarque (4)]],Subvención[],2,FALSE))</f>
        <v/>
      </c>
      <c r="M60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60" s="23"/>
      <c r="O60" s="43">
        <f>Tabla1[[#This Row],[Importe Neto en Documento Probatorio del Gasto (12)]]*0.21</f>
        <v>0</v>
      </c>
      <c r="P60" s="43">
        <f>Tabla1[[#This Row],[Importe Neto en Documento Probatorio del Gasto (12)]]+Tabla1[[#This Row],[Importe IVA en Documento 
Probatorio del Gasto (13)]]</f>
        <v>0</v>
      </c>
      <c r="Q60" s="23"/>
      <c r="R60" s="23"/>
      <c r="S60" s="23"/>
    </row>
    <row r="61" spans="2:19" x14ac:dyDescent="0.35">
      <c r="B61" s="7">
        <f t="shared" si="0"/>
        <v>50</v>
      </c>
      <c r="C61" s="23"/>
      <c r="D61" s="23"/>
      <c r="E61" s="23"/>
      <c r="F61" s="26"/>
      <c r="G61" s="23"/>
      <c r="H61" s="23"/>
      <c r="I61" s="23"/>
      <c r="J61" s="40"/>
      <c r="K61" s="40"/>
      <c r="L61" s="39" t="str">
        <f>IF(Tabla1[[#This Row],[Sentido de
embarque (4)]]=0,"",VLOOKUP(Tabla1[[#This Row],[Sentido de
embarque (4)]],Subvención[],2,FALSE))</f>
        <v/>
      </c>
      <c r="M61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61" s="23"/>
      <c r="O61" s="43">
        <f>Tabla1[[#This Row],[Importe Neto en Documento Probatorio del Gasto (12)]]*0.21</f>
        <v>0</v>
      </c>
      <c r="P61" s="43">
        <f>Tabla1[[#This Row],[Importe Neto en Documento Probatorio del Gasto (12)]]+Tabla1[[#This Row],[Importe IVA en Documento 
Probatorio del Gasto (13)]]</f>
        <v>0</v>
      </c>
      <c r="Q61" s="23"/>
      <c r="R61" s="23"/>
      <c r="S61" s="23"/>
    </row>
    <row r="62" spans="2:19" x14ac:dyDescent="0.35">
      <c r="B62" s="7">
        <f t="shared" si="0"/>
        <v>51</v>
      </c>
      <c r="C62" s="23"/>
      <c r="D62" s="23"/>
      <c r="E62" s="23"/>
      <c r="F62" s="26"/>
      <c r="G62" s="23"/>
      <c r="H62" s="23"/>
      <c r="I62" s="23"/>
      <c r="J62" s="40"/>
      <c r="K62" s="40"/>
      <c r="L62" s="39" t="str">
        <f>IF(Tabla1[[#This Row],[Sentido de
embarque (4)]]=0,"",VLOOKUP(Tabla1[[#This Row],[Sentido de
embarque (4)]],Subvención[],2,FALSE))</f>
        <v/>
      </c>
      <c r="M62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62" s="23"/>
      <c r="O62" s="43">
        <f>Tabla1[[#This Row],[Importe Neto en Documento Probatorio del Gasto (12)]]*0.21</f>
        <v>0</v>
      </c>
      <c r="P62" s="43">
        <f>Tabla1[[#This Row],[Importe Neto en Documento Probatorio del Gasto (12)]]+Tabla1[[#This Row],[Importe IVA en Documento 
Probatorio del Gasto (13)]]</f>
        <v>0</v>
      </c>
      <c r="Q62" s="23"/>
      <c r="R62" s="23"/>
      <c r="S62" s="23"/>
    </row>
    <row r="63" spans="2:19" x14ac:dyDescent="0.35">
      <c r="B63" s="7">
        <f t="shared" si="0"/>
        <v>52</v>
      </c>
      <c r="C63" s="23"/>
      <c r="D63" s="23"/>
      <c r="E63" s="28"/>
      <c r="F63" s="26"/>
      <c r="G63" s="23"/>
      <c r="H63" s="23"/>
      <c r="I63" s="23"/>
      <c r="J63" s="40"/>
      <c r="K63" s="40"/>
      <c r="L63" s="39" t="str">
        <f>IF(Tabla1[[#This Row],[Sentido de
embarque (4)]]=0,"",VLOOKUP(Tabla1[[#This Row],[Sentido de
embarque (4)]],Subvención[],2,FALSE))</f>
        <v/>
      </c>
      <c r="M63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63" s="23"/>
      <c r="O63" s="43">
        <f>Tabla1[[#This Row],[Importe Neto en Documento Probatorio del Gasto (12)]]*0.21</f>
        <v>0</v>
      </c>
      <c r="P63" s="43">
        <f>Tabla1[[#This Row],[Importe Neto en Documento Probatorio del Gasto (12)]]+Tabla1[[#This Row],[Importe IVA en Documento 
Probatorio del Gasto (13)]]</f>
        <v>0</v>
      </c>
      <c r="Q63" s="23"/>
      <c r="R63" s="23"/>
      <c r="S63" s="23"/>
    </row>
    <row r="64" spans="2:19" x14ac:dyDescent="0.35">
      <c r="B64" s="7">
        <f t="shared" si="0"/>
        <v>53</v>
      </c>
      <c r="C64" s="23"/>
      <c r="D64" s="23"/>
      <c r="E64" s="23"/>
      <c r="F64" s="26"/>
      <c r="G64" s="23"/>
      <c r="H64" s="23"/>
      <c r="I64" s="23"/>
      <c r="J64" s="40"/>
      <c r="K64" s="40"/>
      <c r="L64" s="39" t="str">
        <f>IF(Tabla1[[#This Row],[Sentido de
embarque (4)]]=0,"",VLOOKUP(Tabla1[[#This Row],[Sentido de
embarque (4)]],Subvención[],2,FALSE))</f>
        <v/>
      </c>
      <c r="M64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64" s="23"/>
      <c r="O64" s="43">
        <f>Tabla1[[#This Row],[Importe Neto en Documento Probatorio del Gasto (12)]]*0.21</f>
        <v>0</v>
      </c>
      <c r="P64" s="43">
        <f>Tabla1[[#This Row],[Importe Neto en Documento Probatorio del Gasto (12)]]+Tabla1[[#This Row],[Importe IVA en Documento 
Probatorio del Gasto (13)]]</f>
        <v>0</v>
      </c>
      <c r="Q64" s="23"/>
      <c r="R64" s="23"/>
      <c r="S64" s="23"/>
    </row>
    <row r="65" spans="2:19" x14ac:dyDescent="0.35">
      <c r="B65" s="7">
        <f t="shared" si="0"/>
        <v>54</v>
      </c>
      <c r="C65" s="23"/>
      <c r="D65" s="23"/>
      <c r="E65" s="23"/>
      <c r="F65" s="26"/>
      <c r="G65" s="23"/>
      <c r="H65" s="23"/>
      <c r="I65" s="23"/>
      <c r="J65" s="40"/>
      <c r="K65" s="40"/>
      <c r="L65" s="39" t="str">
        <f>IF(Tabla1[[#This Row],[Sentido de
embarque (4)]]=0,"",VLOOKUP(Tabla1[[#This Row],[Sentido de
embarque (4)]],Subvención[],2,FALSE))</f>
        <v/>
      </c>
      <c r="M65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65" s="23"/>
      <c r="O65" s="43">
        <f>Tabla1[[#This Row],[Importe Neto en Documento Probatorio del Gasto (12)]]*0.21</f>
        <v>0</v>
      </c>
      <c r="P65" s="43">
        <f>Tabla1[[#This Row],[Importe Neto en Documento Probatorio del Gasto (12)]]+Tabla1[[#This Row],[Importe IVA en Documento 
Probatorio del Gasto (13)]]</f>
        <v>0</v>
      </c>
      <c r="Q65" s="23"/>
      <c r="R65" s="23"/>
      <c r="S65" s="23"/>
    </row>
    <row r="66" spans="2:19" x14ac:dyDescent="0.35">
      <c r="B66" s="7">
        <f t="shared" si="0"/>
        <v>55</v>
      </c>
      <c r="C66" s="23"/>
      <c r="D66" s="23"/>
      <c r="E66" s="23"/>
      <c r="F66" s="26"/>
      <c r="G66" s="23"/>
      <c r="H66" s="23"/>
      <c r="I66" s="23"/>
      <c r="J66" s="40"/>
      <c r="K66" s="40"/>
      <c r="L66" s="39" t="str">
        <f>IF(Tabla1[[#This Row],[Sentido de
embarque (4)]]=0,"",VLOOKUP(Tabla1[[#This Row],[Sentido de
embarque (4)]],Subvención[],2,FALSE))</f>
        <v/>
      </c>
      <c r="M66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66" s="23"/>
      <c r="O66" s="43">
        <f>Tabla1[[#This Row],[Importe Neto en Documento Probatorio del Gasto (12)]]*0.21</f>
        <v>0</v>
      </c>
      <c r="P66" s="43">
        <f>Tabla1[[#This Row],[Importe Neto en Documento Probatorio del Gasto (12)]]+Tabla1[[#This Row],[Importe IVA en Documento 
Probatorio del Gasto (13)]]</f>
        <v>0</v>
      </c>
      <c r="Q66" s="23"/>
      <c r="R66" s="23"/>
      <c r="S66" s="23"/>
    </row>
    <row r="67" spans="2:19" x14ac:dyDescent="0.35">
      <c r="B67" s="7">
        <f t="shared" si="0"/>
        <v>56</v>
      </c>
      <c r="C67" s="23"/>
      <c r="D67" s="23"/>
      <c r="E67" s="23"/>
      <c r="F67" s="26"/>
      <c r="G67" s="23"/>
      <c r="H67" s="23"/>
      <c r="I67" s="23"/>
      <c r="J67" s="40"/>
      <c r="K67" s="40"/>
      <c r="L67" s="39" t="str">
        <f>IF(Tabla1[[#This Row],[Sentido de
embarque (4)]]=0,"",VLOOKUP(Tabla1[[#This Row],[Sentido de
embarque (4)]],Subvención[],2,FALSE))</f>
        <v/>
      </c>
      <c r="M67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67" s="23"/>
      <c r="O67" s="43">
        <f>Tabla1[[#This Row],[Importe Neto en Documento Probatorio del Gasto (12)]]*0.21</f>
        <v>0</v>
      </c>
      <c r="P67" s="43">
        <f>Tabla1[[#This Row],[Importe Neto en Documento Probatorio del Gasto (12)]]+Tabla1[[#This Row],[Importe IVA en Documento 
Probatorio del Gasto (13)]]</f>
        <v>0</v>
      </c>
      <c r="Q67" s="23"/>
      <c r="R67" s="23"/>
      <c r="S67" s="23"/>
    </row>
    <row r="68" spans="2:19" x14ac:dyDescent="0.35">
      <c r="B68" s="7">
        <f t="shared" si="0"/>
        <v>57</v>
      </c>
      <c r="C68" s="23"/>
      <c r="D68" s="23"/>
      <c r="E68" s="23"/>
      <c r="F68" s="26"/>
      <c r="G68" s="23"/>
      <c r="H68" s="23"/>
      <c r="I68" s="23"/>
      <c r="J68" s="40"/>
      <c r="K68" s="40"/>
      <c r="L68" s="39" t="str">
        <f>IF(Tabla1[[#This Row],[Sentido de
embarque (4)]]=0,"",VLOOKUP(Tabla1[[#This Row],[Sentido de
embarque (4)]],Subvención[],2,FALSE))</f>
        <v/>
      </c>
      <c r="M68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68" s="23"/>
      <c r="O68" s="43">
        <f>Tabla1[[#This Row],[Importe Neto en Documento Probatorio del Gasto (12)]]*0.21</f>
        <v>0</v>
      </c>
      <c r="P68" s="43">
        <f>Tabla1[[#This Row],[Importe Neto en Documento Probatorio del Gasto (12)]]+Tabla1[[#This Row],[Importe IVA en Documento 
Probatorio del Gasto (13)]]</f>
        <v>0</v>
      </c>
      <c r="Q68" s="23"/>
      <c r="R68" s="23"/>
      <c r="S68" s="23"/>
    </row>
    <row r="69" spans="2:19" x14ac:dyDescent="0.35">
      <c r="B69" s="7">
        <f t="shared" si="0"/>
        <v>58</v>
      </c>
      <c r="C69" s="23"/>
      <c r="D69" s="23"/>
      <c r="E69" s="23"/>
      <c r="F69" s="26"/>
      <c r="G69" s="23"/>
      <c r="H69" s="23"/>
      <c r="I69" s="23"/>
      <c r="J69" s="40"/>
      <c r="K69" s="40"/>
      <c r="L69" s="39" t="str">
        <f>IF(Tabla1[[#This Row],[Sentido de
embarque (4)]]=0,"",VLOOKUP(Tabla1[[#This Row],[Sentido de
embarque (4)]],Subvención[],2,FALSE))</f>
        <v/>
      </c>
      <c r="M69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69" s="23"/>
      <c r="O69" s="43">
        <f>Tabla1[[#This Row],[Importe Neto en Documento Probatorio del Gasto (12)]]*0.21</f>
        <v>0</v>
      </c>
      <c r="P69" s="43">
        <f>Tabla1[[#This Row],[Importe Neto en Documento Probatorio del Gasto (12)]]+Tabla1[[#This Row],[Importe IVA en Documento 
Probatorio del Gasto (13)]]</f>
        <v>0</v>
      </c>
      <c r="Q69" s="23"/>
      <c r="R69" s="23"/>
      <c r="S69" s="23"/>
    </row>
    <row r="70" spans="2:19" x14ac:dyDescent="0.35">
      <c r="B70" s="7">
        <f t="shared" si="0"/>
        <v>59</v>
      </c>
      <c r="C70" s="23"/>
      <c r="D70" s="23"/>
      <c r="E70" s="23"/>
      <c r="F70" s="26"/>
      <c r="G70" s="23"/>
      <c r="H70" s="23"/>
      <c r="I70" s="23"/>
      <c r="J70" s="40"/>
      <c r="K70" s="40"/>
      <c r="L70" s="39" t="str">
        <f>IF(Tabla1[[#This Row],[Sentido de
embarque (4)]]=0,"",VLOOKUP(Tabla1[[#This Row],[Sentido de
embarque (4)]],Subvención[],2,FALSE))</f>
        <v/>
      </c>
      <c r="M70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70" s="23"/>
      <c r="O70" s="43">
        <f>Tabla1[[#This Row],[Importe Neto en Documento Probatorio del Gasto (12)]]*0.21</f>
        <v>0</v>
      </c>
      <c r="P70" s="43">
        <f>Tabla1[[#This Row],[Importe Neto en Documento Probatorio del Gasto (12)]]+Tabla1[[#This Row],[Importe IVA en Documento 
Probatorio del Gasto (13)]]</f>
        <v>0</v>
      </c>
      <c r="Q70" s="23"/>
      <c r="R70" s="23"/>
      <c r="S70" s="23"/>
    </row>
    <row r="71" spans="2:19" x14ac:dyDescent="0.35">
      <c r="B71" s="7">
        <f t="shared" si="0"/>
        <v>60</v>
      </c>
      <c r="C71" s="23"/>
      <c r="D71" s="23"/>
      <c r="E71" s="23"/>
      <c r="F71" s="26"/>
      <c r="G71" s="23"/>
      <c r="H71" s="23"/>
      <c r="I71" s="23"/>
      <c r="J71" s="40"/>
      <c r="K71" s="40"/>
      <c r="L71" s="39" t="str">
        <f>IF(Tabla1[[#This Row],[Sentido de
embarque (4)]]=0,"",VLOOKUP(Tabla1[[#This Row],[Sentido de
embarque (4)]],Subvención[],2,FALSE))</f>
        <v/>
      </c>
      <c r="M71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71" s="23"/>
      <c r="O71" s="43">
        <f>Tabla1[[#This Row],[Importe Neto en Documento Probatorio del Gasto (12)]]*0.21</f>
        <v>0</v>
      </c>
      <c r="P71" s="43">
        <f>Tabla1[[#This Row],[Importe Neto en Documento Probatorio del Gasto (12)]]+Tabla1[[#This Row],[Importe IVA en Documento 
Probatorio del Gasto (13)]]</f>
        <v>0</v>
      </c>
      <c r="Q71" s="23"/>
      <c r="R71" s="23"/>
      <c r="S71" s="23"/>
    </row>
    <row r="72" spans="2:19" x14ac:dyDescent="0.35">
      <c r="B72" s="7">
        <f t="shared" si="0"/>
        <v>61</v>
      </c>
      <c r="C72" s="23"/>
      <c r="D72" s="23"/>
      <c r="E72" s="23"/>
      <c r="F72" s="26"/>
      <c r="G72" s="23"/>
      <c r="H72" s="23"/>
      <c r="I72" s="23"/>
      <c r="J72" s="40"/>
      <c r="K72" s="40"/>
      <c r="L72" s="39" t="str">
        <f>IF(Tabla1[[#This Row],[Sentido de
embarque (4)]]=0,"",VLOOKUP(Tabla1[[#This Row],[Sentido de
embarque (4)]],Subvención[],2,FALSE))</f>
        <v/>
      </c>
      <c r="M72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72" s="23"/>
      <c r="O72" s="43">
        <f>Tabla1[[#This Row],[Importe Neto en Documento Probatorio del Gasto (12)]]*0.21</f>
        <v>0</v>
      </c>
      <c r="P72" s="43">
        <f>Tabla1[[#This Row],[Importe Neto en Documento Probatorio del Gasto (12)]]+Tabla1[[#This Row],[Importe IVA en Documento 
Probatorio del Gasto (13)]]</f>
        <v>0</v>
      </c>
      <c r="Q72" s="23"/>
      <c r="R72" s="23"/>
      <c r="S72" s="23"/>
    </row>
    <row r="73" spans="2:19" x14ac:dyDescent="0.35">
      <c r="B73" s="7">
        <f t="shared" si="0"/>
        <v>62</v>
      </c>
      <c r="C73" s="23"/>
      <c r="D73" s="23"/>
      <c r="E73" s="23"/>
      <c r="F73" s="26"/>
      <c r="G73" s="23"/>
      <c r="H73" s="23"/>
      <c r="I73" s="23"/>
      <c r="J73" s="40"/>
      <c r="K73" s="40"/>
      <c r="L73" s="39" t="str">
        <f>IF(Tabla1[[#This Row],[Sentido de
embarque (4)]]=0,"",VLOOKUP(Tabla1[[#This Row],[Sentido de
embarque (4)]],Subvención[],2,FALSE))</f>
        <v/>
      </c>
      <c r="M73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73" s="23"/>
      <c r="O73" s="43">
        <f>Tabla1[[#This Row],[Importe Neto en Documento Probatorio del Gasto (12)]]*0.21</f>
        <v>0</v>
      </c>
      <c r="P73" s="43">
        <f>Tabla1[[#This Row],[Importe Neto en Documento Probatorio del Gasto (12)]]+Tabla1[[#This Row],[Importe IVA en Documento 
Probatorio del Gasto (13)]]</f>
        <v>0</v>
      </c>
      <c r="Q73" s="23"/>
      <c r="R73" s="23"/>
      <c r="S73" s="23"/>
    </row>
    <row r="74" spans="2:19" x14ac:dyDescent="0.35">
      <c r="B74" s="7">
        <f t="shared" si="0"/>
        <v>63</v>
      </c>
      <c r="C74" s="23"/>
      <c r="D74" s="23"/>
      <c r="E74" s="23"/>
      <c r="F74" s="26"/>
      <c r="G74" s="23"/>
      <c r="H74" s="23"/>
      <c r="I74" s="23"/>
      <c r="J74" s="40"/>
      <c r="K74" s="40"/>
      <c r="L74" s="39" t="str">
        <f>IF(Tabla1[[#This Row],[Sentido de
embarque (4)]]=0,"",VLOOKUP(Tabla1[[#This Row],[Sentido de
embarque (4)]],Subvención[],2,FALSE))</f>
        <v/>
      </c>
      <c r="M74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74" s="23"/>
      <c r="O74" s="43">
        <f>Tabla1[[#This Row],[Importe Neto en Documento Probatorio del Gasto (12)]]*0.21</f>
        <v>0</v>
      </c>
      <c r="P74" s="43">
        <f>Tabla1[[#This Row],[Importe Neto en Documento Probatorio del Gasto (12)]]+Tabla1[[#This Row],[Importe IVA en Documento 
Probatorio del Gasto (13)]]</f>
        <v>0</v>
      </c>
      <c r="Q74" s="23"/>
      <c r="R74" s="23"/>
      <c r="S74" s="23"/>
    </row>
    <row r="75" spans="2:19" x14ac:dyDescent="0.35">
      <c r="B75" s="7">
        <f t="shared" si="0"/>
        <v>64</v>
      </c>
      <c r="C75" s="23"/>
      <c r="D75" s="23"/>
      <c r="E75" s="23"/>
      <c r="F75" s="26"/>
      <c r="G75" s="23"/>
      <c r="H75" s="23"/>
      <c r="I75" s="23"/>
      <c r="J75" s="40"/>
      <c r="K75" s="40"/>
      <c r="L75" s="39" t="str">
        <f>IF(Tabla1[[#This Row],[Sentido de
embarque (4)]]=0,"",VLOOKUP(Tabla1[[#This Row],[Sentido de
embarque (4)]],Subvención[],2,FALSE))</f>
        <v/>
      </c>
      <c r="M75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75" s="23"/>
      <c r="O75" s="43">
        <f>Tabla1[[#This Row],[Importe Neto en Documento Probatorio del Gasto (12)]]*0.21</f>
        <v>0</v>
      </c>
      <c r="P75" s="43">
        <f>Tabla1[[#This Row],[Importe Neto en Documento Probatorio del Gasto (12)]]+Tabla1[[#This Row],[Importe IVA en Documento 
Probatorio del Gasto (13)]]</f>
        <v>0</v>
      </c>
      <c r="Q75" s="23"/>
      <c r="R75" s="23"/>
      <c r="S75" s="23"/>
    </row>
    <row r="76" spans="2:19" x14ac:dyDescent="0.35">
      <c r="B76" s="7">
        <f t="shared" si="0"/>
        <v>65</v>
      </c>
      <c r="C76" s="23"/>
      <c r="D76" s="23"/>
      <c r="E76" s="23"/>
      <c r="F76" s="26"/>
      <c r="G76" s="23"/>
      <c r="H76" s="23"/>
      <c r="I76" s="23"/>
      <c r="J76" s="40"/>
      <c r="K76" s="40"/>
      <c r="L76" s="39" t="str">
        <f>IF(Tabla1[[#This Row],[Sentido de
embarque (4)]]=0,"",VLOOKUP(Tabla1[[#This Row],[Sentido de
embarque (4)]],Subvención[],2,FALSE))</f>
        <v/>
      </c>
      <c r="M76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76" s="23"/>
      <c r="O76" s="43">
        <f>Tabla1[[#This Row],[Importe Neto en Documento Probatorio del Gasto (12)]]*0.21</f>
        <v>0</v>
      </c>
      <c r="P76" s="43">
        <f>Tabla1[[#This Row],[Importe Neto en Documento Probatorio del Gasto (12)]]+Tabla1[[#This Row],[Importe IVA en Documento 
Probatorio del Gasto (13)]]</f>
        <v>0</v>
      </c>
      <c r="Q76" s="23"/>
      <c r="R76" s="23"/>
      <c r="S76" s="23"/>
    </row>
    <row r="77" spans="2:19" x14ac:dyDescent="0.35">
      <c r="B77" s="7">
        <f t="shared" ref="B77:B121" si="1">ROW()-11</f>
        <v>66</v>
      </c>
      <c r="C77" s="23"/>
      <c r="D77" s="23"/>
      <c r="E77" s="23"/>
      <c r="F77" s="26"/>
      <c r="G77" s="23"/>
      <c r="H77" s="23"/>
      <c r="I77" s="23"/>
      <c r="J77" s="40"/>
      <c r="K77" s="40"/>
      <c r="L77" s="39" t="str">
        <f>IF(Tabla1[[#This Row],[Sentido de
embarque (4)]]=0,"",VLOOKUP(Tabla1[[#This Row],[Sentido de
embarque (4)]],Subvención[],2,FALSE))</f>
        <v/>
      </c>
      <c r="M77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77" s="23"/>
      <c r="O77" s="43">
        <f>Tabla1[[#This Row],[Importe Neto en Documento Probatorio del Gasto (12)]]*0.21</f>
        <v>0</v>
      </c>
      <c r="P77" s="43">
        <f>Tabla1[[#This Row],[Importe Neto en Documento Probatorio del Gasto (12)]]+Tabla1[[#This Row],[Importe IVA en Documento 
Probatorio del Gasto (13)]]</f>
        <v>0</v>
      </c>
      <c r="Q77" s="23"/>
      <c r="R77" s="23"/>
      <c r="S77" s="23"/>
    </row>
    <row r="78" spans="2:19" x14ac:dyDescent="0.35">
      <c r="B78" s="7">
        <f t="shared" si="1"/>
        <v>67</v>
      </c>
      <c r="C78" s="23"/>
      <c r="D78" s="23"/>
      <c r="E78" s="23"/>
      <c r="F78" s="26"/>
      <c r="G78" s="23"/>
      <c r="H78" s="23"/>
      <c r="I78" s="23"/>
      <c r="J78" s="40"/>
      <c r="K78" s="40"/>
      <c r="L78" s="39" t="str">
        <f>IF(Tabla1[[#This Row],[Sentido de
embarque (4)]]=0,"",VLOOKUP(Tabla1[[#This Row],[Sentido de
embarque (4)]],Subvención[],2,FALSE))</f>
        <v/>
      </c>
      <c r="M78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78" s="23"/>
      <c r="O78" s="43">
        <f>Tabla1[[#This Row],[Importe Neto en Documento Probatorio del Gasto (12)]]*0.21</f>
        <v>0</v>
      </c>
      <c r="P78" s="43">
        <f>Tabla1[[#This Row],[Importe Neto en Documento Probatorio del Gasto (12)]]+Tabla1[[#This Row],[Importe IVA en Documento 
Probatorio del Gasto (13)]]</f>
        <v>0</v>
      </c>
      <c r="Q78" s="23"/>
      <c r="R78" s="23"/>
      <c r="S78" s="23"/>
    </row>
    <row r="79" spans="2:19" x14ac:dyDescent="0.35">
      <c r="B79" s="7">
        <f t="shared" si="1"/>
        <v>68</v>
      </c>
      <c r="C79" s="23"/>
      <c r="D79" s="23"/>
      <c r="E79" s="23"/>
      <c r="F79" s="26"/>
      <c r="G79" s="23"/>
      <c r="H79" s="23"/>
      <c r="I79" s="23"/>
      <c r="J79" s="40"/>
      <c r="K79" s="40"/>
      <c r="L79" s="39" t="str">
        <f>IF(Tabla1[[#This Row],[Sentido de
embarque (4)]]=0,"",VLOOKUP(Tabla1[[#This Row],[Sentido de
embarque (4)]],Subvención[],2,FALSE))</f>
        <v/>
      </c>
      <c r="M79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79" s="23"/>
      <c r="O79" s="43">
        <f>Tabla1[[#This Row],[Importe Neto en Documento Probatorio del Gasto (12)]]*0.21</f>
        <v>0</v>
      </c>
      <c r="P79" s="43">
        <f>Tabla1[[#This Row],[Importe Neto en Documento Probatorio del Gasto (12)]]+Tabla1[[#This Row],[Importe IVA en Documento 
Probatorio del Gasto (13)]]</f>
        <v>0</v>
      </c>
      <c r="Q79" s="23"/>
      <c r="R79" s="23"/>
      <c r="S79" s="23"/>
    </row>
    <row r="80" spans="2:19" x14ac:dyDescent="0.35">
      <c r="B80" s="7">
        <f t="shared" si="1"/>
        <v>69</v>
      </c>
      <c r="C80" s="23"/>
      <c r="D80" s="23"/>
      <c r="E80" s="23"/>
      <c r="F80" s="26"/>
      <c r="G80" s="23"/>
      <c r="H80" s="23"/>
      <c r="I80" s="23"/>
      <c r="J80" s="40"/>
      <c r="K80" s="40"/>
      <c r="L80" s="39" t="str">
        <f>IF(Tabla1[[#This Row],[Sentido de
embarque (4)]]=0,"",VLOOKUP(Tabla1[[#This Row],[Sentido de
embarque (4)]],Subvención[],2,FALSE))</f>
        <v/>
      </c>
      <c r="M80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80" s="23"/>
      <c r="O80" s="43">
        <f>Tabla1[[#This Row],[Importe Neto en Documento Probatorio del Gasto (12)]]*0.21</f>
        <v>0</v>
      </c>
      <c r="P80" s="43">
        <f>Tabla1[[#This Row],[Importe Neto en Documento Probatorio del Gasto (12)]]+Tabla1[[#This Row],[Importe IVA en Documento 
Probatorio del Gasto (13)]]</f>
        <v>0</v>
      </c>
      <c r="Q80" s="23"/>
      <c r="R80" s="23"/>
      <c r="S80" s="23"/>
    </row>
    <row r="81" spans="2:19" x14ac:dyDescent="0.35">
      <c r="B81" s="7">
        <f t="shared" si="1"/>
        <v>70</v>
      </c>
      <c r="C81" s="23"/>
      <c r="D81" s="23"/>
      <c r="E81" s="23"/>
      <c r="F81" s="26"/>
      <c r="G81" s="23"/>
      <c r="H81" s="23"/>
      <c r="I81" s="23"/>
      <c r="J81" s="40"/>
      <c r="K81" s="40"/>
      <c r="L81" s="39" t="str">
        <f>IF(Tabla1[[#This Row],[Sentido de
embarque (4)]]=0,"",VLOOKUP(Tabla1[[#This Row],[Sentido de
embarque (4)]],Subvención[],2,FALSE))</f>
        <v/>
      </c>
      <c r="M81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81" s="23"/>
      <c r="O81" s="43">
        <f>Tabla1[[#This Row],[Importe Neto en Documento Probatorio del Gasto (12)]]*0.21</f>
        <v>0</v>
      </c>
      <c r="P81" s="43">
        <f>Tabla1[[#This Row],[Importe Neto en Documento Probatorio del Gasto (12)]]+Tabla1[[#This Row],[Importe IVA en Documento 
Probatorio del Gasto (13)]]</f>
        <v>0</v>
      </c>
      <c r="Q81" s="23"/>
      <c r="R81" s="23"/>
      <c r="S81" s="23"/>
    </row>
    <row r="82" spans="2:19" x14ac:dyDescent="0.35">
      <c r="B82" s="7">
        <f t="shared" si="1"/>
        <v>71</v>
      </c>
      <c r="C82" s="23"/>
      <c r="D82" s="23"/>
      <c r="E82" s="23"/>
      <c r="F82" s="26"/>
      <c r="G82" s="23"/>
      <c r="H82" s="23"/>
      <c r="I82" s="23"/>
      <c r="J82" s="40"/>
      <c r="K82" s="40"/>
      <c r="L82" s="39" t="str">
        <f>IF(Tabla1[[#This Row],[Sentido de
embarque (4)]]=0,"",VLOOKUP(Tabla1[[#This Row],[Sentido de
embarque (4)]],Subvención[],2,FALSE))</f>
        <v/>
      </c>
      <c r="M82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82" s="23"/>
      <c r="O82" s="43">
        <f>Tabla1[[#This Row],[Importe Neto en Documento Probatorio del Gasto (12)]]*0.21</f>
        <v>0</v>
      </c>
      <c r="P82" s="43">
        <f>Tabla1[[#This Row],[Importe Neto en Documento Probatorio del Gasto (12)]]+Tabla1[[#This Row],[Importe IVA en Documento 
Probatorio del Gasto (13)]]</f>
        <v>0</v>
      </c>
      <c r="Q82" s="23"/>
      <c r="R82" s="23"/>
      <c r="S82" s="23"/>
    </row>
    <row r="83" spans="2:19" x14ac:dyDescent="0.35">
      <c r="B83" s="7">
        <f t="shared" si="1"/>
        <v>72</v>
      </c>
      <c r="C83" s="23"/>
      <c r="D83" s="23"/>
      <c r="E83" s="23"/>
      <c r="F83" s="26"/>
      <c r="G83" s="23"/>
      <c r="H83" s="23"/>
      <c r="I83" s="23"/>
      <c r="J83" s="40"/>
      <c r="K83" s="40"/>
      <c r="L83" s="39" t="str">
        <f>IF(Tabla1[[#This Row],[Sentido de
embarque (4)]]=0,"",VLOOKUP(Tabla1[[#This Row],[Sentido de
embarque (4)]],Subvención[],2,FALSE))</f>
        <v/>
      </c>
      <c r="M83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83" s="23"/>
      <c r="O83" s="43">
        <f>Tabla1[[#This Row],[Importe Neto en Documento Probatorio del Gasto (12)]]*0.21</f>
        <v>0</v>
      </c>
      <c r="P83" s="43">
        <f>Tabla1[[#This Row],[Importe Neto en Documento Probatorio del Gasto (12)]]+Tabla1[[#This Row],[Importe IVA en Documento 
Probatorio del Gasto (13)]]</f>
        <v>0</v>
      </c>
      <c r="Q83" s="23"/>
      <c r="R83" s="23"/>
      <c r="S83" s="23"/>
    </row>
    <row r="84" spans="2:19" x14ac:dyDescent="0.35">
      <c r="B84" s="7">
        <f t="shared" si="1"/>
        <v>73</v>
      </c>
      <c r="C84" s="23"/>
      <c r="D84" s="23"/>
      <c r="E84" s="23"/>
      <c r="F84" s="26"/>
      <c r="G84" s="23"/>
      <c r="H84" s="23"/>
      <c r="I84" s="23"/>
      <c r="J84" s="40"/>
      <c r="K84" s="40"/>
      <c r="L84" s="39" t="str">
        <f>IF(Tabla1[[#This Row],[Sentido de
embarque (4)]]=0,"",VLOOKUP(Tabla1[[#This Row],[Sentido de
embarque (4)]],Subvención[],2,FALSE))</f>
        <v/>
      </c>
      <c r="M84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84" s="23"/>
      <c r="O84" s="43">
        <f>Tabla1[[#This Row],[Importe Neto en Documento Probatorio del Gasto (12)]]*0.21</f>
        <v>0</v>
      </c>
      <c r="P84" s="43">
        <f>Tabla1[[#This Row],[Importe Neto en Documento Probatorio del Gasto (12)]]+Tabla1[[#This Row],[Importe IVA en Documento 
Probatorio del Gasto (13)]]</f>
        <v>0</v>
      </c>
      <c r="Q84" s="23"/>
      <c r="R84" s="23"/>
      <c r="S84" s="23"/>
    </row>
    <row r="85" spans="2:19" x14ac:dyDescent="0.35">
      <c r="B85" s="7">
        <f t="shared" si="1"/>
        <v>74</v>
      </c>
      <c r="C85" s="23"/>
      <c r="D85" s="23"/>
      <c r="E85" s="23"/>
      <c r="F85" s="26"/>
      <c r="G85" s="23"/>
      <c r="H85" s="23"/>
      <c r="I85" s="23"/>
      <c r="J85" s="40"/>
      <c r="K85" s="40"/>
      <c r="L85" s="39" t="str">
        <f>IF(Tabla1[[#This Row],[Sentido de
embarque (4)]]=0,"",VLOOKUP(Tabla1[[#This Row],[Sentido de
embarque (4)]],Subvención[],2,FALSE))</f>
        <v/>
      </c>
      <c r="M85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85" s="23"/>
      <c r="O85" s="43">
        <f>Tabla1[[#This Row],[Importe Neto en Documento Probatorio del Gasto (12)]]*0.21</f>
        <v>0</v>
      </c>
      <c r="P85" s="43">
        <f>Tabla1[[#This Row],[Importe Neto en Documento Probatorio del Gasto (12)]]+Tabla1[[#This Row],[Importe IVA en Documento 
Probatorio del Gasto (13)]]</f>
        <v>0</v>
      </c>
      <c r="Q85" s="23"/>
      <c r="R85" s="23"/>
      <c r="S85" s="23"/>
    </row>
    <row r="86" spans="2:19" x14ac:dyDescent="0.35">
      <c r="B86" s="7">
        <f t="shared" si="1"/>
        <v>75</v>
      </c>
      <c r="C86" s="23"/>
      <c r="D86" s="23"/>
      <c r="E86" s="23"/>
      <c r="F86" s="26"/>
      <c r="G86" s="23"/>
      <c r="H86" s="23"/>
      <c r="I86" s="23"/>
      <c r="J86" s="40"/>
      <c r="K86" s="40"/>
      <c r="L86" s="39" t="str">
        <f>IF(Tabla1[[#This Row],[Sentido de
embarque (4)]]=0,"",VLOOKUP(Tabla1[[#This Row],[Sentido de
embarque (4)]],Subvención[],2,FALSE))</f>
        <v/>
      </c>
      <c r="M86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86" s="23"/>
      <c r="O86" s="43">
        <f>Tabla1[[#This Row],[Importe Neto en Documento Probatorio del Gasto (12)]]*0.21</f>
        <v>0</v>
      </c>
      <c r="P86" s="43">
        <f>Tabla1[[#This Row],[Importe Neto en Documento Probatorio del Gasto (12)]]+Tabla1[[#This Row],[Importe IVA en Documento 
Probatorio del Gasto (13)]]</f>
        <v>0</v>
      </c>
      <c r="Q86" s="23"/>
      <c r="R86" s="23"/>
      <c r="S86" s="23"/>
    </row>
    <row r="87" spans="2:19" x14ac:dyDescent="0.35">
      <c r="B87" s="7">
        <f t="shared" si="1"/>
        <v>76</v>
      </c>
      <c r="C87" s="23"/>
      <c r="D87" s="23"/>
      <c r="E87" s="23"/>
      <c r="F87" s="26"/>
      <c r="G87" s="23"/>
      <c r="H87" s="23"/>
      <c r="I87" s="23"/>
      <c r="J87" s="40"/>
      <c r="K87" s="40"/>
      <c r="L87" s="39" t="str">
        <f>IF(Tabla1[[#This Row],[Sentido de
embarque (4)]]=0,"",VLOOKUP(Tabla1[[#This Row],[Sentido de
embarque (4)]],Subvención[],2,FALSE))</f>
        <v/>
      </c>
      <c r="M87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87" s="23"/>
      <c r="O87" s="43">
        <f>Tabla1[[#This Row],[Importe Neto en Documento Probatorio del Gasto (12)]]*0.21</f>
        <v>0</v>
      </c>
      <c r="P87" s="43">
        <f>Tabla1[[#This Row],[Importe Neto en Documento Probatorio del Gasto (12)]]+Tabla1[[#This Row],[Importe IVA en Documento 
Probatorio del Gasto (13)]]</f>
        <v>0</v>
      </c>
      <c r="Q87" s="23"/>
      <c r="R87" s="23"/>
      <c r="S87" s="23"/>
    </row>
    <row r="88" spans="2:19" x14ac:dyDescent="0.35">
      <c r="B88" s="7">
        <f t="shared" si="1"/>
        <v>77</v>
      </c>
      <c r="C88" s="23"/>
      <c r="D88" s="23"/>
      <c r="E88" s="23"/>
      <c r="F88" s="26"/>
      <c r="G88" s="23"/>
      <c r="H88" s="23"/>
      <c r="I88" s="23"/>
      <c r="J88" s="40"/>
      <c r="K88" s="40"/>
      <c r="L88" s="39" t="str">
        <f>IF(Tabla1[[#This Row],[Sentido de
embarque (4)]]=0,"",VLOOKUP(Tabla1[[#This Row],[Sentido de
embarque (4)]],Subvención[],2,FALSE))</f>
        <v/>
      </c>
      <c r="M88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88" s="23"/>
      <c r="O88" s="43">
        <f>Tabla1[[#This Row],[Importe Neto en Documento Probatorio del Gasto (12)]]*0.21</f>
        <v>0</v>
      </c>
      <c r="P88" s="43">
        <f>Tabla1[[#This Row],[Importe Neto en Documento Probatorio del Gasto (12)]]+Tabla1[[#This Row],[Importe IVA en Documento 
Probatorio del Gasto (13)]]</f>
        <v>0</v>
      </c>
      <c r="Q88" s="23"/>
      <c r="R88" s="23"/>
      <c r="S88" s="23"/>
    </row>
    <row r="89" spans="2:19" x14ac:dyDescent="0.35">
      <c r="B89" s="7">
        <f t="shared" si="1"/>
        <v>78</v>
      </c>
      <c r="C89" s="23"/>
      <c r="D89" s="23"/>
      <c r="E89" s="23"/>
      <c r="F89" s="26"/>
      <c r="G89" s="23"/>
      <c r="H89" s="23"/>
      <c r="I89" s="23"/>
      <c r="J89" s="40"/>
      <c r="K89" s="40"/>
      <c r="L89" s="39" t="str">
        <f>IF(Tabla1[[#This Row],[Sentido de
embarque (4)]]=0,"",VLOOKUP(Tabla1[[#This Row],[Sentido de
embarque (4)]],Subvención[],2,FALSE))</f>
        <v/>
      </c>
      <c r="M89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89" s="23"/>
      <c r="O89" s="43">
        <f>Tabla1[[#This Row],[Importe Neto en Documento Probatorio del Gasto (12)]]*0.21</f>
        <v>0</v>
      </c>
      <c r="P89" s="43">
        <f>Tabla1[[#This Row],[Importe Neto en Documento Probatorio del Gasto (12)]]+Tabla1[[#This Row],[Importe IVA en Documento 
Probatorio del Gasto (13)]]</f>
        <v>0</v>
      </c>
      <c r="Q89" s="23"/>
      <c r="R89" s="23"/>
      <c r="S89" s="23"/>
    </row>
    <row r="90" spans="2:19" x14ac:dyDescent="0.35">
      <c r="B90" s="7">
        <f t="shared" si="1"/>
        <v>79</v>
      </c>
      <c r="C90" s="23"/>
      <c r="D90" s="23"/>
      <c r="E90" s="23"/>
      <c r="F90" s="26"/>
      <c r="G90" s="23"/>
      <c r="H90" s="23"/>
      <c r="I90" s="23"/>
      <c r="J90" s="40"/>
      <c r="K90" s="40"/>
      <c r="L90" s="39" t="str">
        <f>IF(Tabla1[[#This Row],[Sentido de
embarque (4)]]=0,"",VLOOKUP(Tabla1[[#This Row],[Sentido de
embarque (4)]],Subvención[],2,FALSE))</f>
        <v/>
      </c>
      <c r="M90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90" s="23"/>
      <c r="O90" s="43">
        <f>Tabla1[[#This Row],[Importe Neto en Documento Probatorio del Gasto (12)]]*0.21</f>
        <v>0</v>
      </c>
      <c r="P90" s="43">
        <f>Tabla1[[#This Row],[Importe Neto en Documento Probatorio del Gasto (12)]]+Tabla1[[#This Row],[Importe IVA en Documento 
Probatorio del Gasto (13)]]</f>
        <v>0</v>
      </c>
      <c r="Q90" s="23"/>
      <c r="R90" s="23"/>
      <c r="S90" s="23"/>
    </row>
    <row r="91" spans="2:19" x14ac:dyDescent="0.35">
      <c r="B91" s="7">
        <f t="shared" si="1"/>
        <v>80</v>
      </c>
      <c r="C91" s="23"/>
      <c r="D91" s="23"/>
      <c r="E91" s="23"/>
      <c r="F91" s="26"/>
      <c r="G91" s="23"/>
      <c r="H91" s="23"/>
      <c r="I91" s="23"/>
      <c r="J91" s="24"/>
      <c r="K91" s="24"/>
      <c r="L91" s="39" t="str">
        <f>IF(Tabla1[[#This Row],[Sentido de
embarque (4)]]=0,"",VLOOKUP(Tabla1[[#This Row],[Sentido de
embarque (4)]],Subvención[],2,FALSE))</f>
        <v/>
      </c>
      <c r="M91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91" s="23"/>
      <c r="O91" s="43">
        <f>Tabla1[[#This Row],[Importe Neto en Documento Probatorio del Gasto (12)]]*0.21</f>
        <v>0</v>
      </c>
      <c r="P91" s="43">
        <f>Tabla1[[#This Row],[Importe Neto en Documento Probatorio del Gasto (12)]]+Tabla1[[#This Row],[Importe IVA en Documento 
Probatorio del Gasto (13)]]</f>
        <v>0</v>
      </c>
      <c r="Q91" s="23"/>
      <c r="R91" s="23"/>
      <c r="S91" s="23"/>
    </row>
    <row r="92" spans="2:19" x14ac:dyDescent="0.35">
      <c r="B92" s="7">
        <f t="shared" si="1"/>
        <v>81</v>
      </c>
      <c r="C92" s="23"/>
      <c r="D92" s="23"/>
      <c r="E92" s="23"/>
      <c r="F92" s="26"/>
      <c r="G92" s="23"/>
      <c r="H92" s="23"/>
      <c r="I92" s="23"/>
      <c r="J92" s="24"/>
      <c r="K92" s="24"/>
      <c r="L92" s="39" t="str">
        <f>IF(Tabla1[[#This Row],[Sentido de
embarque (4)]]=0,"",VLOOKUP(Tabla1[[#This Row],[Sentido de
embarque (4)]],Subvención[],2,FALSE))</f>
        <v/>
      </c>
      <c r="M92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92" s="23"/>
      <c r="O92" s="43">
        <f>Tabla1[[#This Row],[Importe Neto en Documento Probatorio del Gasto (12)]]*0.21</f>
        <v>0</v>
      </c>
      <c r="P92" s="43">
        <f>Tabla1[[#This Row],[Importe Neto en Documento Probatorio del Gasto (12)]]+Tabla1[[#This Row],[Importe IVA en Documento 
Probatorio del Gasto (13)]]</f>
        <v>0</v>
      </c>
      <c r="Q92" s="23"/>
      <c r="R92" s="23"/>
      <c r="S92" s="23"/>
    </row>
    <row r="93" spans="2:19" x14ac:dyDescent="0.35">
      <c r="B93" s="7">
        <f t="shared" si="1"/>
        <v>82</v>
      </c>
      <c r="C93" s="23"/>
      <c r="D93" s="23"/>
      <c r="E93" s="23"/>
      <c r="F93" s="26"/>
      <c r="G93" s="23"/>
      <c r="H93" s="23"/>
      <c r="I93" s="23"/>
      <c r="J93" s="40"/>
      <c r="K93" s="40"/>
      <c r="L93" s="39" t="str">
        <f>IF(Tabla1[[#This Row],[Sentido de
embarque (4)]]=0,"",VLOOKUP(Tabla1[[#This Row],[Sentido de
embarque (4)]],Subvención[],2,FALSE))</f>
        <v/>
      </c>
      <c r="M93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93" s="23"/>
      <c r="O93" s="43">
        <f>Tabla1[[#This Row],[Importe Neto en Documento Probatorio del Gasto (12)]]*0.21</f>
        <v>0</v>
      </c>
      <c r="P93" s="43">
        <f>Tabla1[[#This Row],[Importe Neto en Documento Probatorio del Gasto (12)]]+Tabla1[[#This Row],[Importe IVA en Documento 
Probatorio del Gasto (13)]]</f>
        <v>0</v>
      </c>
      <c r="Q93" s="23"/>
      <c r="R93" s="23"/>
      <c r="S93" s="23"/>
    </row>
    <row r="94" spans="2:19" x14ac:dyDescent="0.35">
      <c r="B94" s="7">
        <f t="shared" si="1"/>
        <v>83</v>
      </c>
      <c r="C94" s="23"/>
      <c r="D94" s="23"/>
      <c r="E94" s="23"/>
      <c r="F94" s="26"/>
      <c r="G94" s="23"/>
      <c r="H94" s="23"/>
      <c r="I94" s="23"/>
      <c r="J94" s="40"/>
      <c r="K94" s="40"/>
      <c r="L94" s="39" t="str">
        <f>IF(Tabla1[[#This Row],[Sentido de
embarque (4)]]=0,"",VLOOKUP(Tabla1[[#This Row],[Sentido de
embarque (4)]],Subvención[],2,FALSE))</f>
        <v/>
      </c>
      <c r="M94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94" s="23"/>
      <c r="O94" s="43">
        <f>Tabla1[[#This Row],[Importe Neto en Documento Probatorio del Gasto (12)]]*0.21</f>
        <v>0</v>
      </c>
      <c r="P94" s="43">
        <f>Tabla1[[#This Row],[Importe Neto en Documento Probatorio del Gasto (12)]]+Tabla1[[#This Row],[Importe IVA en Documento 
Probatorio del Gasto (13)]]</f>
        <v>0</v>
      </c>
      <c r="Q94" s="23"/>
      <c r="R94" s="23"/>
      <c r="S94" s="23"/>
    </row>
    <row r="95" spans="2:19" x14ac:dyDescent="0.35">
      <c r="B95" s="7">
        <f t="shared" si="1"/>
        <v>84</v>
      </c>
      <c r="C95" s="23"/>
      <c r="D95" s="23"/>
      <c r="E95" s="23"/>
      <c r="F95" s="26"/>
      <c r="G95" s="23"/>
      <c r="H95" s="23"/>
      <c r="I95" s="23"/>
      <c r="J95" s="40"/>
      <c r="K95" s="40"/>
      <c r="L95" s="39" t="str">
        <f>IF(Tabla1[[#This Row],[Sentido de
embarque (4)]]=0,"",VLOOKUP(Tabla1[[#This Row],[Sentido de
embarque (4)]],Subvención[],2,FALSE))</f>
        <v/>
      </c>
      <c r="M95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95" s="23"/>
      <c r="O95" s="43">
        <f>Tabla1[[#This Row],[Importe Neto en Documento Probatorio del Gasto (12)]]*0.21</f>
        <v>0</v>
      </c>
      <c r="P95" s="43">
        <f>Tabla1[[#This Row],[Importe Neto en Documento Probatorio del Gasto (12)]]+Tabla1[[#This Row],[Importe IVA en Documento 
Probatorio del Gasto (13)]]</f>
        <v>0</v>
      </c>
      <c r="Q95" s="23"/>
      <c r="R95" s="23"/>
      <c r="S95" s="23"/>
    </row>
    <row r="96" spans="2:19" x14ac:dyDescent="0.35">
      <c r="B96" s="7">
        <f t="shared" si="1"/>
        <v>85</v>
      </c>
      <c r="C96" s="23"/>
      <c r="D96" s="23"/>
      <c r="E96" s="23"/>
      <c r="F96" s="26"/>
      <c r="G96" s="23"/>
      <c r="H96" s="23"/>
      <c r="I96" s="23"/>
      <c r="J96" s="40"/>
      <c r="K96" s="40"/>
      <c r="L96" s="39" t="str">
        <f>IF(Tabla1[[#This Row],[Sentido de
embarque (4)]]=0,"",VLOOKUP(Tabla1[[#This Row],[Sentido de
embarque (4)]],Subvención[],2,FALSE))</f>
        <v/>
      </c>
      <c r="M96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96" s="23"/>
      <c r="O96" s="43">
        <f>Tabla1[[#This Row],[Importe Neto en Documento Probatorio del Gasto (12)]]*0.21</f>
        <v>0</v>
      </c>
      <c r="P96" s="43">
        <f>Tabla1[[#This Row],[Importe Neto en Documento Probatorio del Gasto (12)]]+Tabla1[[#This Row],[Importe IVA en Documento 
Probatorio del Gasto (13)]]</f>
        <v>0</v>
      </c>
      <c r="Q96" s="23"/>
      <c r="R96" s="23"/>
      <c r="S96" s="23"/>
    </row>
    <row r="97" spans="2:19" x14ac:dyDescent="0.35">
      <c r="B97" s="7">
        <f t="shared" si="1"/>
        <v>86</v>
      </c>
      <c r="C97" s="23"/>
      <c r="D97" s="23"/>
      <c r="E97" s="23"/>
      <c r="F97" s="26"/>
      <c r="G97" s="23"/>
      <c r="H97" s="23"/>
      <c r="I97" s="23"/>
      <c r="J97" s="40"/>
      <c r="K97" s="40"/>
      <c r="L97" s="39" t="str">
        <f>IF(Tabla1[[#This Row],[Sentido de
embarque (4)]]=0,"",VLOOKUP(Tabla1[[#This Row],[Sentido de
embarque (4)]],Subvención[],2,FALSE))</f>
        <v/>
      </c>
      <c r="M97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97" s="23"/>
      <c r="O97" s="43">
        <f>Tabla1[[#This Row],[Importe Neto en Documento Probatorio del Gasto (12)]]*0.21</f>
        <v>0</v>
      </c>
      <c r="P97" s="43">
        <f>Tabla1[[#This Row],[Importe Neto en Documento Probatorio del Gasto (12)]]+Tabla1[[#This Row],[Importe IVA en Documento 
Probatorio del Gasto (13)]]</f>
        <v>0</v>
      </c>
      <c r="Q97" s="23"/>
      <c r="R97" s="23"/>
      <c r="S97" s="23"/>
    </row>
    <row r="98" spans="2:19" x14ac:dyDescent="0.35">
      <c r="B98" s="7">
        <f t="shared" si="1"/>
        <v>87</v>
      </c>
      <c r="C98" s="23"/>
      <c r="D98" s="23"/>
      <c r="E98" s="23"/>
      <c r="F98" s="26"/>
      <c r="G98" s="23"/>
      <c r="H98" s="23"/>
      <c r="I98" s="23"/>
      <c r="J98" s="40"/>
      <c r="K98" s="40"/>
      <c r="L98" s="39" t="str">
        <f>IF(Tabla1[[#This Row],[Sentido de
embarque (4)]]=0,"",VLOOKUP(Tabla1[[#This Row],[Sentido de
embarque (4)]],Subvención[],2,FALSE))</f>
        <v/>
      </c>
      <c r="M98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98" s="23"/>
      <c r="O98" s="43">
        <f>Tabla1[[#This Row],[Importe Neto en Documento Probatorio del Gasto (12)]]*0.21</f>
        <v>0</v>
      </c>
      <c r="P98" s="43">
        <f>Tabla1[[#This Row],[Importe Neto en Documento Probatorio del Gasto (12)]]+Tabla1[[#This Row],[Importe IVA en Documento 
Probatorio del Gasto (13)]]</f>
        <v>0</v>
      </c>
      <c r="Q98" s="23"/>
      <c r="R98" s="23"/>
      <c r="S98" s="23"/>
    </row>
    <row r="99" spans="2:19" x14ac:dyDescent="0.35">
      <c r="B99" s="7">
        <f t="shared" si="1"/>
        <v>88</v>
      </c>
      <c r="C99" s="23"/>
      <c r="D99" s="23"/>
      <c r="E99" s="23"/>
      <c r="F99" s="26"/>
      <c r="G99" s="23"/>
      <c r="H99" s="23"/>
      <c r="I99" s="23"/>
      <c r="J99" s="40"/>
      <c r="K99" s="40"/>
      <c r="L99" s="39" t="str">
        <f>IF(Tabla1[[#This Row],[Sentido de
embarque (4)]]=0,"",VLOOKUP(Tabla1[[#This Row],[Sentido de
embarque (4)]],Subvención[],2,FALSE))</f>
        <v/>
      </c>
      <c r="M99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99" s="23"/>
      <c r="O99" s="43">
        <f>Tabla1[[#This Row],[Importe Neto en Documento Probatorio del Gasto (12)]]*0.21</f>
        <v>0</v>
      </c>
      <c r="P99" s="43">
        <f>Tabla1[[#This Row],[Importe Neto en Documento Probatorio del Gasto (12)]]+Tabla1[[#This Row],[Importe IVA en Documento 
Probatorio del Gasto (13)]]</f>
        <v>0</v>
      </c>
      <c r="Q99" s="23"/>
      <c r="R99" s="23"/>
      <c r="S99" s="23"/>
    </row>
    <row r="100" spans="2:19" x14ac:dyDescent="0.35">
      <c r="B100" s="7">
        <f t="shared" si="1"/>
        <v>89</v>
      </c>
      <c r="C100" s="23"/>
      <c r="D100" s="23"/>
      <c r="E100" s="23"/>
      <c r="F100" s="26"/>
      <c r="G100" s="23"/>
      <c r="H100" s="23"/>
      <c r="I100" s="23"/>
      <c r="J100" s="40"/>
      <c r="K100" s="40"/>
      <c r="L100" s="39" t="str">
        <f>IF(Tabla1[[#This Row],[Sentido de
embarque (4)]]=0,"",VLOOKUP(Tabla1[[#This Row],[Sentido de
embarque (4)]],Subvención[],2,FALSE))</f>
        <v/>
      </c>
      <c r="M100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100" s="23"/>
      <c r="O100" s="43">
        <f>Tabla1[[#This Row],[Importe Neto en Documento Probatorio del Gasto (12)]]*0.21</f>
        <v>0</v>
      </c>
      <c r="P100" s="43">
        <f>Tabla1[[#This Row],[Importe Neto en Documento Probatorio del Gasto (12)]]+Tabla1[[#This Row],[Importe IVA en Documento 
Probatorio del Gasto (13)]]</f>
        <v>0</v>
      </c>
      <c r="Q100" s="23"/>
      <c r="R100" s="23"/>
      <c r="S100" s="23"/>
    </row>
    <row r="101" spans="2:19" x14ac:dyDescent="0.35">
      <c r="B101" s="7">
        <f t="shared" si="1"/>
        <v>90</v>
      </c>
      <c r="C101" s="23"/>
      <c r="D101" s="23"/>
      <c r="E101" s="23"/>
      <c r="F101" s="26"/>
      <c r="G101" s="23"/>
      <c r="H101" s="23"/>
      <c r="I101" s="23"/>
      <c r="J101" s="40"/>
      <c r="K101" s="40"/>
      <c r="L101" s="39" t="str">
        <f>IF(Tabla1[[#This Row],[Sentido de
embarque (4)]]=0,"",VLOOKUP(Tabla1[[#This Row],[Sentido de
embarque (4)]],Subvención[],2,FALSE))</f>
        <v/>
      </c>
      <c r="M101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101" s="23"/>
      <c r="O101" s="43">
        <f>Tabla1[[#This Row],[Importe Neto en Documento Probatorio del Gasto (12)]]*0.21</f>
        <v>0</v>
      </c>
      <c r="P101" s="43">
        <f>Tabla1[[#This Row],[Importe Neto en Documento Probatorio del Gasto (12)]]+Tabla1[[#This Row],[Importe IVA en Documento 
Probatorio del Gasto (13)]]</f>
        <v>0</v>
      </c>
      <c r="Q101" s="23"/>
      <c r="R101" s="23"/>
      <c r="S101" s="23"/>
    </row>
    <row r="102" spans="2:19" x14ac:dyDescent="0.35">
      <c r="B102" s="7">
        <f t="shared" si="1"/>
        <v>91</v>
      </c>
      <c r="C102" s="23"/>
      <c r="D102" s="23"/>
      <c r="E102" s="23"/>
      <c r="F102" s="26"/>
      <c r="G102" s="23"/>
      <c r="H102" s="23"/>
      <c r="I102" s="23"/>
      <c r="J102" s="40"/>
      <c r="K102" s="40"/>
      <c r="L102" s="39" t="str">
        <f>IF(Tabla1[[#This Row],[Sentido de
embarque (4)]]=0,"",VLOOKUP(Tabla1[[#This Row],[Sentido de
embarque (4)]],Subvención[],2,FALSE))</f>
        <v/>
      </c>
      <c r="M102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102" s="23"/>
      <c r="O102" s="43">
        <f>Tabla1[[#This Row],[Importe Neto en Documento Probatorio del Gasto (12)]]*0.21</f>
        <v>0</v>
      </c>
      <c r="P102" s="43">
        <f>Tabla1[[#This Row],[Importe Neto en Documento Probatorio del Gasto (12)]]+Tabla1[[#This Row],[Importe IVA en Documento 
Probatorio del Gasto (13)]]</f>
        <v>0</v>
      </c>
      <c r="Q102" s="23"/>
      <c r="R102" s="23"/>
      <c r="S102" s="23"/>
    </row>
    <row r="103" spans="2:19" x14ac:dyDescent="0.35">
      <c r="B103" s="7">
        <f t="shared" si="1"/>
        <v>92</v>
      </c>
      <c r="C103" s="23"/>
      <c r="D103" s="23"/>
      <c r="E103" s="23"/>
      <c r="F103" s="26"/>
      <c r="G103" s="23"/>
      <c r="H103" s="23"/>
      <c r="I103" s="23"/>
      <c r="J103" s="40"/>
      <c r="K103" s="40"/>
      <c r="L103" s="39" t="str">
        <f>IF(Tabla1[[#This Row],[Sentido de
embarque (4)]]=0,"",VLOOKUP(Tabla1[[#This Row],[Sentido de
embarque (4)]],Subvención[],2,FALSE))</f>
        <v/>
      </c>
      <c r="M103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103" s="23"/>
      <c r="O103" s="43">
        <f>Tabla1[[#This Row],[Importe Neto en Documento Probatorio del Gasto (12)]]*0.21</f>
        <v>0</v>
      </c>
      <c r="P103" s="43">
        <f>Tabla1[[#This Row],[Importe Neto en Documento Probatorio del Gasto (12)]]+Tabla1[[#This Row],[Importe IVA en Documento 
Probatorio del Gasto (13)]]</f>
        <v>0</v>
      </c>
      <c r="Q103" s="23"/>
      <c r="R103" s="23"/>
      <c r="S103" s="23"/>
    </row>
    <row r="104" spans="2:19" x14ac:dyDescent="0.35">
      <c r="B104" s="7">
        <f t="shared" si="1"/>
        <v>93</v>
      </c>
      <c r="C104" s="23"/>
      <c r="D104" s="23"/>
      <c r="E104" s="23"/>
      <c r="F104" s="26"/>
      <c r="G104" s="23"/>
      <c r="H104" s="23"/>
      <c r="I104" s="23"/>
      <c r="J104" s="40"/>
      <c r="K104" s="40"/>
      <c r="L104" s="39" t="str">
        <f>IF(Tabla1[[#This Row],[Sentido de
embarque (4)]]=0,"",VLOOKUP(Tabla1[[#This Row],[Sentido de
embarque (4)]],Subvención[],2,FALSE))</f>
        <v/>
      </c>
      <c r="M104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104" s="23"/>
      <c r="O104" s="43">
        <f>Tabla1[[#This Row],[Importe Neto en Documento Probatorio del Gasto (12)]]*0.21</f>
        <v>0</v>
      </c>
      <c r="P104" s="43">
        <f>Tabla1[[#This Row],[Importe Neto en Documento Probatorio del Gasto (12)]]+Tabla1[[#This Row],[Importe IVA en Documento 
Probatorio del Gasto (13)]]</f>
        <v>0</v>
      </c>
      <c r="Q104" s="23"/>
      <c r="R104" s="23"/>
      <c r="S104" s="23"/>
    </row>
    <row r="105" spans="2:19" x14ac:dyDescent="0.35">
      <c r="B105" s="7">
        <f t="shared" si="1"/>
        <v>94</v>
      </c>
      <c r="C105" s="23"/>
      <c r="D105" s="23"/>
      <c r="E105" s="23"/>
      <c r="F105" s="26"/>
      <c r="G105" s="23"/>
      <c r="H105" s="23"/>
      <c r="I105" s="23"/>
      <c r="J105" s="40"/>
      <c r="K105" s="40"/>
      <c r="L105" s="39" t="str">
        <f>IF(Tabla1[[#This Row],[Sentido de
embarque (4)]]=0,"",VLOOKUP(Tabla1[[#This Row],[Sentido de
embarque (4)]],Subvención[],2,FALSE))</f>
        <v/>
      </c>
      <c r="M105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105" s="23"/>
      <c r="O105" s="43">
        <f>Tabla1[[#This Row],[Importe Neto en Documento Probatorio del Gasto (12)]]*0.21</f>
        <v>0</v>
      </c>
      <c r="P105" s="43">
        <f>Tabla1[[#This Row],[Importe Neto en Documento Probatorio del Gasto (12)]]+Tabla1[[#This Row],[Importe IVA en Documento 
Probatorio del Gasto (13)]]</f>
        <v>0</v>
      </c>
      <c r="Q105" s="23"/>
      <c r="R105" s="23"/>
      <c r="S105" s="23"/>
    </row>
    <row r="106" spans="2:19" x14ac:dyDescent="0.35">
      <c r="B106" s="7">
        <f t="shared" si="1"/>
        <v>95</v>
      </c>
      <c r="C106" s="23"/>
      <c r="D106" s="23"/>
      <c r="E106" s="23"/>
      <c r="F106" s="26"/>
      <c r="G106" s="23"/>
      <c r="H106" s="23"/>
      <c r="I106" s="23"/>
      <c r="J106" s="40"/>
      <c r="K106" s="40"/>
      <c r="L106" s="39" t="str">
        <f>IF(Tabla1[[#This Row],[Sentido de
embarque (4)]]=0,"",VLOOKUP(Tabla1[[#This Row],[Sentido de
embarque (4)]],Subvención[],2,FALSE))</f>
        <v/>
      </c>
      <c r="M106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106" s="23"/>
      <c r="O106" s="43">
        <f>Tabla1[[#This Row],[Importe Neto en Documento Probatorio del Gasto (12)]]*0.21</f>
        <v>0</v>
      </c>
      <c r="P106" s="43">
        <f>Tabla1[[#This Row],[Importe Neto en Documento Probatorio del Gasto (12)]]+Tabla1[[#This Row],[Importe IVA en Documento 
Probatorio del Gasto (13)]]</f>
        <v>0</v>
      </c>
      <c r="Q106" s="23"/>
      <c r="R106" s="23"/>
      <c r="S106" s="23"/>
    </row>
    <row r="107" spans="2:19" x14ac:dyDescent="0.35">
      <c r="B107" s="7">
        <f t="shared" si="1"/>
        <v>96</v>
      </c>
      <c r="C107" s="23"/>
      <c r="D107" s="23"/>
      <c r="E107" s="23"/>
      <c r="F107" s="26"/>
      <c r="G107" s="23"/>
      <c r="H107" s="23"/>
      <c r="I107" s="23"/>
      <c r="J107" s="40"/>
      <c r="K107" s="40"/>
      <c r="L107" s="39" t="str">
        <f>IF(Tabla1[[#This Row],[Sentido de
embarque (4)]]=0,"",VLOOKUP(Tabla1[[#This Row],[Sentido de
embarque (4)]],Subvención[],2,FALSE))</f>
        <v/>
      </c>
      <c r="M107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107" s="23"/>
      <c r="O107" s="43">
        <f>Tabla1[[#This Row],[Importe Neto en Documento Probatorio del Gasto (12)]]*0.21</f>
        <v>0</v>
      </c>
      <c r="P107" s="43">
        <f>Tabla1[[#This Row],[Importe Neto en Documento Probatorio del Gasto (12)]]+Tabla1[[#This Row],[Importe IVA en Documento 
Probatorio del Gasto (13)]]</f>
        <v>0</v>
      </c>
      <c r="Q107" s="23"/>
      <c r="R107" s="23"/>
      <c r="S107" s="23"/>
    </row>
    <row r="108" spans="2:19" x14ac:dyDescent="0.35">
      <c r="B108" s="7">
        <f t="shared" si="1"/>
        <v>97</v>
      </c>
      <c r="C108" s="23"/>
      <c r="D108" s="23"/>
      <c r="E108" s="23"/>
      <c r="F108" s="26"/>
      <c r="G108" s="23"/>
      <c r="H108" s="23"/>
      <c r="I108" s="23"/>
      <c r="J108" s="40"/>
      <c r="K108" s="40"/>
      <c r="L108" s="39" t="str">
        <f>IF(Tabla1[[#This Row],[Sentido de
embarque (4)]]=0,"",VLOOKUP(Tabla1[[#This Row],[Sentido de
embarque (4)]],Subvención[],2,FALSE))</f>
        <v/>
      </c>
      <c r="M108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108" s="23"/>
      <c r="O108" s="43">
        <f>Tabla1[[#This Row],[Importe Neto en Documento Probatorio del Gasto (12)]]*0.21</f>
        <v>0</v>
      </c>
      <c r="P108" s="43">
        <f>Tabla1[[#This Row],[Importe Neto en Documento Probatorio del Gasto (12)]]+Tabla1[[#This Row],[Importe IVA en Documento 
Probatorio del Gasto (13)]]</f>
        <v>0</v>
      </c>
      <c r="Q108" s="23"/>
      <c r="R108" s="23"/>
      <c r="S108" s="23"/>
    </row>
    <row r="109" spans="2:19" x14ac:dyDescent="0.35">
      <c r="B109" s="7">
        <f t="shared" si="1"/>
        <v>98</v>
      </c>
      <c r="C109" s="23"/>
      <c r="D109" s="23"/>
      <c r="E109" s="23"/>
      <c r="F109" s="26"/>
      <c r="G109" s="23"/>
      <c r="H109" s="23"/>
      <c r="I109" s="23"/>
      <c r="J109" s="40"/>
      <c r="K109" s="40"/>
      <c r="L109" s="39" t="str">
        <f>IF(Tabla1[[#This Row],[Sentido de
embarque (4)]]=0,"",VLOOKUP(Tabla1[[#This Row],[Sentido de
embarque (4)]],Subvención[],2,FALSE))</f>
        <v/>
      </c>
      <c r="M109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109" s="23"/>
      <c r="O109" s="43">
        <f>Tabla1[[#This Row],[Importe Neto en Documento Probatorio del Gasto (12)]]*0.21</f>
        <v>0</v>
      </c>
      <c r="P109" s="43">
        <f>Tabla1[[#This Row],[Importe Neto en Documento Probatorio del Gasto (12)]]+Tabla1[[#This Row],[Importe IVA en Documento 
Probatorio del Gasto (13)]]</f>
        <v>0</v>
      </c>
      <c r="Q109" s="23"/>
      <c r="R109" s="23"/>
      <c r="S109" s="23"/>
    </row>
    <row r="110" spans="2:19" x14ac:dyDescent="0.35">
      <c r="B110" s="7">
        <f t="shared" si="1"/>
        <v>99</v>
      </c>
      <c r="C110" s="23"/>
      <c r="D110" s="23"/>
      <c r="E110" s="23"/>
      <c r="F110" s="26"/>
      <c r="G110" s="23"/>
      <c r="H110" s="23"/>
      <c r="I110" s="23"/>
      <c r="J110" s="40"/>
      <c r="K110" s="40"/>
      <c r="L110" s="39" t="str">
        <f>IF(Tabla1[[#This Row],[Sentido de
embarque (4)]]=0,"",VLOOKUP(Tabla1[[#This Row],[Sentido de
embarque (4)]],Subvención[],2,FALSE))</f>
        <v/>
      </c>
      <c r="M110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110" s="23"/>
      <c r="O110" s="43">
        <f>Tabla1[[#This Row],[Importe Neto en Documento Probatorio del Gasto (12)]]*0.21</f>
        <v>0</v>
      </c>
      <c r="P110" s="43">
        <f>Tabla1[[#This Row],[Importe Neto en Documento Probatorio del Gasto (12)]]+Tabla1[[#This Row],[Importe IVA en Documento 
Probatorio del Gasto (13)]]</f>
        <v>0</v>
      </c>
      <c r="Q110" s="23"/>
      <c r="R110" s="23"/>
      <c r="S110" s="23"/>
    </row>
    <row r="111" spans="2:19" x14ac:dyDescent="0.35">
      <c r="B111" s="7">
        <f t="shared" si="1"/>
        <v>100</v>
      </c>
      <c r="C111" s="23"/>
      <c r="D111" s="23"/>
      <c r="E111" s="23"/>
      <c r="F111" s="26"/>
      <c r="G111" s="23"/>
      <c r="H111" s="23"/>
      <c r="I111" s="23"/>
      <c r="J111" s="40"/>
      <c r="K111" s="40"/>
      <c r="L111" s="39" t="str">
        <f>IF(Tabla1[[#This Row],[Sentido de
embarque (4)]]=0,"",VLOOKUP(Tabla1[[#This Row],[Sentido de
embarque (4)]],Subvención[],2,FALSE))</f>
        <v/>
      </c>
      <c r="M111" s="41">
        <f>IF(Tabla1[[#This Row],[Ecoincentivo unitario (10)]]&lt;0.3*Tabla1[[#This Row],[Importe neto del gasto elegible (Flete) (9)]],Tabla1[[#This Row],[Ecoincentivo unitario (10)]],0.3*Tabla1[[#This Row],[Importe neto del gasto elegible (Flete) (9)]])</f>
        <v>0</v>
      </c>
      <c r="N111" s="23"/>
      <c r="O111" s="43">
        <f>Tabla1[[#This Row],[Importe Neto en Documento Probatorio del Gasto (12)]]*0.21</f>
        <v>0</v>
      </c>
      <c r="P111" s="43">
        <f>Tabla1[[#This Row],[Importe Neto en Documento Probatorio del Gasto (12)]]+Tabla1[[#This Row],[Importe IVA en Documento 
Probatorio del Gasto (13)]]</f>
        <v>0</v>
      </c>
      <c r="Q111" s="23"/>
      <c r="R111" s="23"/>
      <c r="S111" s="23"/>
    </row>
  </sheetData>
  <mergeCells count="2">
    <mergeCell ref="B10:H10"/>
    <mergeCell ref="I10:S10"/>
  </mergeCells>
  <conditionalFormatting sqref="L12:M111">
    <cfRule type="cellIs" dxfId="0" priority="1" operator="greaterThan">
      <formula>$K12*0.3</formula>
    </cfRule>
  </conditionalFormatting>
  <dataValidations count="2">
    <dataValidation type="list" allowBlank="1" showInputMessage="1" showErrorMessage="1" sqref="D12:D111" xr:uid="{5A3EC050-336E-49C3-9D6C-22AEB840D738}">
      <formula1>INDIRECT($C12)</formula1>
    </dataValidation>
    <dataValidation type="list" allowBlank="1" showInputMessage="1" showErrorMessage="1" sqref="E12:E111" xr:uid="{20F80E99-8C82-4BDD-BE20-8C1AFADD090D}">
      <formula1>INDIRECT($D12)</formula1>
    </dataValidation>
  </dataValidations>
  <pageMargins left="0.7" right="0.7" top="0.75" bottom="0.75" header="0.3" footer="0.3"/>
  <pageSetup paperSize="9" orientation="portrait" horizontalDpi="1200" verticalDpi="1200" r:id="rId1"/>
  <ignoredErrors>
    <ignoredError sqref="O12 P12:P31 O27 O13:O26 O28:O36 P32:P36" unlockedFormula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718C47-1577-4C45-A0D7-E2999FF449E4}">
          <x14:formula1>
            <xm:f>DESPLEGABLES!$B$2:$B$7</xm:f>
          </x14:formula1>
          <xm:sqref>C12:C111</xm:sqref>
        </x14:dataValidation>
        <x14:dataValidation type="list" allowBlank="1" showInputMessage="1" showErrorMessage="1" xr:uid="{F33086DA-5332-407F-B7CE-6788770E6E7F}">
          <x14:formula1>
            <xm:f>DESPLEGABLES!$E$30:$E$46</xm:f>
          </x14:formula1>
          <xm:sqref>G12:G111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70735-58A8-400B-8844-D2FC5C8E2F65}">
  <dimension ref="B1:I61"/>
  <sheetViews>
    <sheetView topLeftCell="A49" workbookViewId="0">
      <selection activeCell="E58" sqref="E58"/>
    </sheetView>
  </sheetViews>
  <sheetFormatPr baseColWidth="10" defaultRowHeight="14.5" x14ac:dyDescent="0.35"/>
  <cols>
    <col min="2" max="2" width="21" customWidth="1"/>
    <col min="3" max="3" width="22.453125" customWidth="1"/>
    <col min="4" max="4" width="15.54296875" bestFit="1" customWidth="1"/>
    <col min="5" max="5" width="21.81640625" customWidth="1"/>
    <col min="6" max="6" width="15.81640625" customWidth="1"/>
    <col min="7" max="7" width="48.54296875" bestFit="1" customWidth="1"/>
    <col min="8" max="8" width="13.453125" bestFit="1" customWidth="1"/>
    <col min="9" max="9" width="14.1796875" bestFit="1" customWidth="1"/>
    <col min="12" max="12" width="14.453125" bestFit="1" customWidth="1"/>
    <col min="13" max="13" width="12" bestFit="1" customWidth="1"/>
    <col min="14" max="14" width="13.453125" bestFit="1" customWidth="1"/>
    <col min="15" max="15" width="13.81640625" bestFit="1" customWidth="1"/>
    <col min="16" max="16" width="13.453125" bestFit="1" customWidth="1"/>
    <col min="17" max="17" width="14.1796875" bestFit="1" customWidth="1"/>
  </cols>
  <sheetData>
    <row r="1" spans="2:9" x14ac:dyDescent="0.35">
      <c r="B1" t="s">
        <v>8</v>
      </c>
      <c r="D1" t="s">
        <v>94</v>
      </c>
      <c r="E1" t="s">
        <v>5</v>
      </c>
      <c r="F1" t="s">
        <v>7</v>
      </c>
      <c r="G1" t="s">
        <v>6</v>
      </c>
      <c r="H1" t="s">
        <v>4</v>
      </c>
      <c r="I1" t="s">
        <v>96</v>
      </c>
    </row>
    <row r="2" spans="2:9" x14ac:dyDescent="0.35">
      <c r="B2" t="s">
        <v>94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</row>
    <row r="3" spans="2:9" x14ac:dyDescent="0.35">
      <c r="B3" t="s">
        <v>5</v>
      </c>
      <c r="F3" t="s">
        <v>15</v>
      </c>
      <c r="G3" t="s">
        <v>16</v>
      </c>
      <c r="H3" t="s">
        <v>17</v>
      </c>
      <c r="I3" t="s">
        <v>18</v>
      </c>
    </row>
    <row r="4" spans="2:9" x14ac:dyDescent="0.35">
      <c r="B4" t="s">
        <v>7</v>
      </c>
      <c r="G4" t="s">
        <v>19</v>
      </c>
      <c r="H4" t="s">
        <v>20</v>
      </c>
    </row>
    <row r="5" spans="2:9" x14ac:dyDescent="0.35">
      <c r="B5" t="s">
        <v>6</v>
      </c>
      <c r="G5" t="s">
        <v>21</v>
      </c>
      <c r="H5" t="s">
        <v>22</v>
      </c>
    </row>
    <row r="6" spans="2:9" x14ac:dyDescent="0.35">
      <c r="B6" t="s">
        <v>4</v>
      </c>
      <c r="G6" t="s">
        <v>23</v>
      </c>
      <c r="H6" t="s">
        <v>24</v>
      </c>
    </row>
    <row r="7" spans="2:9" x14ac:dyDescent="0.35">
      <c r="B7" t="s">
        <v>95</v>
      </c>
    </row>
    <row r="9" spans="2:9" x14ac:dyDescent="0.35">
      <c r="B9" t="s">
        <v>10</v>
      </c>
    </row>
    <row r="10" spans="2:9" x14ac:dyDescent="0.35">
      <c r="B10" t="s">
        <v>25</v>
      </c>
    </row>
    <row r="11" spans="2:9" x14ac:dyDescent="0.35">
      <c r="B11" t="s">
        <v>26</v>
      </c>
    </row>
    <row r="12" spans="2:9" x14ac:dyDescent="0.35">
      <c r="B12" t="s">
        <v>15</v>
      </c>
      <c r="C12" t="s">
        <v>11</v>
      </c>
    </row>
    <row r="13" spans="2:9" x14ac:dyDescent="0.35">
      <c r="B13" t="s">
        <v>54</v>
      </c>
      <c r="C13" t="s">
        <v>27</v>
      </c>
    </row>
    <row r="14" spans="2:9" x14ac:dyDescent="0.35">
      <c r="B14" t="s">
        <v>28</v>
      </c>
      <c r="C14" t="s">
        <v>29</v>
      </c>
    </row>
    <row r="15" spans="2:9" x14ac:dyDescent="0.35">
      <c r="B15" t="s">
        <v>12</v>
      </c>
      <c r="C15" t="s">
        <v>19</v>
      </c>
      <c r="D15" t="s">
        <v>23</v>
      </c>
      <c r="E15" t="s">
        <v>16</v>
      </c>
      <c r="F15" t="s">
        <v>21</v>
      </c>
    </row>
    <row r="16" spans="2:9" x14ac:dyDescent="0.35">
      <c r="B16" t="s">
        <v>30</v>
      </c>
      <c r="C16" t="s">
        <v>31</v>
      </c>
      <c r="D16" t="s">
        <v>32</v>
      </c>
      <c r="E16" t="s">
        <v>33</v>
      </c>
      <c r="F16" t="s">
        <v>34</v>
      </c>
    </row>
    <row r="17" spans="2:6" x14ac:dyDescent="0.35">
      <c r="B17" t="s">
        <v>35</v>
      </c>
      <c r="C17" t="s">
        <v>36</v>
      </c>
      <c r="D17" t="s">
        <v>37</v>
      </c>
      <c r="E17" t="s">
        <v>38</v>
      </c>
      <c r="F17" t="s">
        <v>39</v>
      </c>
    </row>
    <row r="18" spans="2:6" x14ac:dyDescent="0.35">
      <c r="B18" t="s">
        <v>14</v>
      </c>
      <c r="C18" t="s">
        <v>18</v>
      </c>
    </row>
    <row r="19" spans="2:6" x14ac:dyDescent="0.35">
      <c r="B19" t="s">
        <v>40</v>
      </c>
      <c r="C19" t="s">
        <v>41</v>
      </c>
    </row>
    <row r="20" spans="2:6" x14ac:dyDescent="0.35">
      <c r="B20" t="s">
        <v>42</v>
      </c>
      <c r="C20" t="s">
        <v>43</v>
      </c>
    </row>
    <row r="21" spans="2:6" x14ac:dyDescent="0.35">
      <c r="B21" t="s">
        <v>13</v>
      </c>
      <c r="C21" t="s">
        <v>17</v>
      </c>
      <c r="D21" t="s">
        <v>20</v>
      </c>
      <c r="E21" t="s">
        <v>22</v>
      </c>
      <c r="F21" t="s">
        <v>24</v>
      </c>
    </row>
    <row r="22" spans="2:6" x14ac:dyDescent="0.35">
      <c r="B22" t="s">
        <v>44</v>
      </c>
      <c r="C22" t="s">
        <v>45</v>
      </c>
      <c r="D22" t="s">
        <v>46</v>
      </c>
      <c r="E22" t="s">
        <v>47</v>
      </c>
      <c r="F22" t="s">
        <v>48</v>
      </c>
    </row>
    <row r="23" spans="2:6" x14ac:dyDescent="0.35">
      <c r="B23" t="s">
        <v>91</v>
      </c>
      <c r="C23" t="s">
        <v>92</v>
      </c>
      <c r="D23" t="s">
        <v>49</v>
      </c>
      <c r="E23" t="s">
        <v>50</v>
      </c>
      <c r="F23" t="s">
        <v>51</v>
      </c>
    </row>
    <row r="24" spans="2:6" x14ac:dyDescent="0.35">
      <c r="B24" t="s">
        <v>9</v>
      </c>
    </row>
    <row r="25" spans="2:6" x14ac:dyDescent="0.35">
      <c r="B25" t="s">
        <v>124</v>
      </c>
    </row>
    <row r="26" spans="2:6" x14ac:dyDescent="0.35">
      <c r="B26" t="s">
        <v>125</v>
      </c>
    </row>
    <row r="29" spans="2:6" x14ac:dyDescent="0.35">
      <c r="B29" s="3" t="s">
        <v>52</v>
      </c>
      <c r="C29" s="3" t="s">
        <v>53</v>
      </c>
      <c r="E29" t="s">
        <v>1</v>
      </c>
    </row>
    <row r="30" spans="2:6" x14ac:dyDescent="0.35">
      <c r="B30" t="s">
        <v>25</v>
      </c>
      <c r="C30" s="1">
        <v>6.8</v>
      </c>
      <c r="E30" t="s">
        <v>57</v>
      </c>
    </row>
    <row r="31" spans="2:6" x14ac:dyDescent="0.35">
      <c r="B31" t="s">
        <v>26</v>
      </c>
      <c r="C31" s="1">
        <v>6.8</v>
      </c>
      <c r="E31" t="s">
        <v>68</v>
      </c>
    </row>
    <row r="32" spans="2:6" x14ac:dyDescent="0.35">
      <c r="B32" t="s">
        <v>54</v>
      </c>
      <c r="C32" s="1">
        <v>60</v>
      </c>
      <c r="E32" t="s">
        <v>69</v>
      </c>
    </row>
    <row r="33" spans="2:5" x14ac:dyDescent="0.35">
      <c r="B33" t="s">
        <v>28</v>
      </c>
      <c r="C33" s="1">
        <v>60</v>
      </c>
      <c r="E33" t="s">
        <v>70</v>
      </c>
    </row>
    <row r="34" spans="2:5" x14ac:dyDescent="0.35">
      <c r="B34" t="s">
        <v>27</v>
      </c>
      <c r="C34" s="1">
        <v>50.2</v>
      </c>
      <c r="E34" t="s">
        <v>67</v>
      </c>
    </row>
    <row r="35" spans="2:5" x14ac:dyDescent="0.35">
      <c r="B35" t="s">
        <v>29</v>
      </c>
      <c r="C35" s="1">
        <v>50.2</v>
      </c>
      <c r="E35" t="s">
        <v>71</v>
      </c>
    </row>
    <row r="36" spans="2:5" x14ac:dyDescent="0.35">
      <c r="B36" t="s">
        <v>30</v>
      </c>
      <c r="C36" s="1">
        <v>7.2</v>
      </c>
      <c r="E36" t="s">
        <v>72</v>
      </c>
    </row>
    <row r="37" spans="2:5" x14ac:dyDescent="0.35">
      <c r="B37" t="s">
        <v>35</v>
      </c>
      <c r="C37" s="1">
        <v>7.2</v>
      </c>
      <c r="E37" t="s">
        <v>62</v>
      </c>
    </row>
    <row r="38" spans="2:5" x14ac:dyDescent="0.35">
      <c r="B38" t="s">
        <v>31</v>
      </c>
      <c r="C38" s="1">
        <v>5.6</v>
      </c>
      <c r="E38" t="s">
        <v>63</v>
      </c>
    </row>
    <row r="39" spans="2:5" x14ac:dyDescent="0.35">
      <c r="B39" t="s">
        <v>36</v>
      </c>
      <c r="C39" s="1">
        <v>5.6</v>
      </c>
      <c r="E39" t="s">
        <v>64</v>
      </c>
    </row>
    <row r="40" spans="2:5" x14ac:dyDescent="0.35">
      <c r="B40" t="s">
        <v>32</v>
      </c>
      <c r="C40" s="1">
        <v>5.6</v>
      </c>
      <c r="E40" t="s">
        <v>60</v>
      </c>
    </row>
    <row r="41" spans="2:5" x14ac:dyDescent="0.35">
      <c r="B41" t="s">
        <v>37</v>
      </c>
      <c r="C41" s="1">
        <v>5.6</v>
      </c>
      <c r="E41" t="s">
        <v>65</v>
      </c>
    </row>
    <row r="42" spans="2:5" x14ac:dyDescent="0.35">
      <c r="B42" t="s">
        <v>33</v>
      </c>
      <c r="C42" s="1">
        <v>7.2</v>
      </c>
      <c r="E42" t="s">
        <v>93</v>
      </c>
    </row>
    <row r="43" spans="2:5" x14ac:dyDescent="0.35">
      <c r="B43" t="s">
        <v>38</v>
      </c>
      <c r="C43" s="1">
        <v>7.2</v>
      </c>
      <c r="E43" t="s">
        <v>61</v>
      </c>
    </row>
    <row r="44" spans="2:5" x14ac:dyDescent="0.35">
      <c r="B44" t="s">
        <v>34</v>
      </c>
      <c r="C44" s="1">
        <v>5.6</v>
      </c>
      <c r="E44" t="s">
        <v>58</v>
      </c>
    </row>
    <row r="45" spans="2:5" x14ac:dyDescent="0.35">
      <c r="B45" t="s">
        <v>39</v>
      </c>
      <c r="C45" s="1">
        <v>5.6</v>
      </c>
      <c r="E45" t="s">
        <v>73</v>
      </c>
    </row>
    <row r="46" spans="2:5" x14ac:dyDescent="0.35">
      <c r="B46" t="s">
        <v>40</v>
      </c>
      <c r="C46" s="1">
        <v>154.19999999999999</v>
      </c>
      <c r="E46" t="s">
        <v>59</v>
      </c>
    </row>
    <row r="47" spans="2:5" x14ac:dyDescent="0.35">
      <c r="B47" t="s">
        <v>42</v>
      </c>
      <c r="C47" s="1">
        <v>154.19999999999999</v>
      </c>
      <c r="E47" t="s">
        <v>66</v>
      </c>
    </row>
    <row r="48" spans="2:5" x14ac:dyDescent="0.35">
      <c r="B48" t="s">
        <v>41</v>
      </c>
      <c r="C48" s="1">
        <v>128.1</v>
      </c>
    </row>
    <row r="49" spans="2:3" x14ac:dyDescent="0.35">
      <c r="B49" t="s">
        <v>43</v>
      </c>
      <c r="C49" s="1">
        <v>128.1</v>
      </c>
    </row>
    <row r="50" spans="2:3" x14ac:dyDescent="0.35">
      <c r="B50" t="s">
        <v>44</v>
      </c>
      <c r="C50" s="1">
        <v>29.3</v>
      </c>
    </row>
    <row r="51" spans="2:3" x14ac:dyDescent="0.35">
      <c r="B51" t="s">
        <v>91</v>
      </c>
      <c r="C51" s="1">
        <v>29.3</v>
      </c>
    </row>
    <row r="52" spans="2:3" x14ac:dyDescent="0.35">
      <c r="B52" t="s">
        <v>45</v>
      </c>
      <c r="C52" s="1">
        <v>26.2</v>
      </c>
    </row>
    <row r="53" spans="2:3" x14ac:dyDescent="0.35">
      <c r="B53" t="s">
        <v>92</v>
      </c>
      <c r="C53" s="1">
        <v>26.2</v>
      </c>
    </row>
    <row r="54" spans="2:3" x14ac:dyDescent="0.35">
      <c r="B54" t="s">
        <v>46</v>
      </c>
      <c r="C54" s="1">
        <v>41.7</v>
      </c>
    </row>
    <row r="55" spans="2:3" x14ac:dyDescent="0.35">
      <c r="B55" t="s">
        <v>49</v>
      </c>
      <c r="C55" s="1">
        <v>41.7</v>
      </c>
    </row>
    <row r="56" spans="2:3" x14ac:dyDescent="0.35">
      <c r="B56" t="s">
        <v>47</v>
      </c>
      <c r="C56" s="1">
        <v>102.8</v>
      </c>
    </row>
    <row r="57" spans="2:3" x14ac:dyDescent="0.35">
      <c r="B57" t="s">
        <v>50</v>
      </c>
      <c r="C57" s="1">
        <v>102.8</v>
      </c>
    </row>
    <row r="58" spans="2:3" x14ac:dyDescent="0.35">
      <c r="B58" t="s">
        <v>48</v>
      </c>
      <c r="C58" s="1">
        <v>101.2</v>
      </c>
    </row>
    <row r="59" spans="2:3" x14ac:dyDescent="0.35">
      <c r="B59" t="s">
        <v>51</v>
      </c>
      <c r="C59" s="1">
        <v>101.2</v>
      </c>
    </row>
    <row r="60" spans="2:3" x14ac:dyDescent="0.35">
      <c r="B60" t="s">
        <v>124</v>
      </c>
      <c r="C60" s="38">
        <v>69</v>
      </c>
    </row>
    <row r="61" spans="2:3" x14ac:dyDescent="0.35">
      <c r="B61" t="s">
        <v>125</v>
      </c>
      <c r="C61" s="38">
        <v>69</v>
      </c>
    </row>
  </sheetData>
  <pageMargins left="0.7" right="0.7" top="0.75" bottom="0.75" header="0.3" footer="0.3"/>
  <pageSetup paperSize="9" orientation="portrait" horizontalDpi="1200" verticalDpi="1200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2 a 4 1 4 5 c - 9 1 7 0 - 4 f 0 c - a 9 a b - 7 7 6 f e 7 4 b 9 a 6 a "   x m l n s = " h t t p : / / s c h e m a s . m i c r o s o f t . c o m / D a t a M a s h u p " > A A A A A F s F A A B Q S w M E F A A C A A g A 8 X F 6 U l B v 8 Z + k A A A A 9 Q A A A B I A H A B D b 2 5 m a W c v U G F j a 2 F n Z S 5 4 b W w g o h g A K K A U A A A A A A A A A A A A A A A A A A A A A A A A A A A A h Y 8 x D o I w G I W v Q r r T l h o T J D 9 l M G 6 S m J A Y 1 6 Z U a I R i a L H c z c E j e Q U x i r o 5 v u 9 9 w 3 v 3 6 w 2 y s W 2 C i + q t 7 k y K I k x R o I z s S m 2 q F A 3 u G M Y o 4 7 A T 8 i Q q F U y y s c l o y x T V z p 0 T Q r z 3 2 C 9 w 1 1 e E U R q R Q 7 4 t Z K 1 a g T 6 y / i + H 2 l g n j F S I w / 4 1 h j O 8 o n g Z M 0 y B z A x y b b 4 9 m + Y + 2 x 8 I 6 6 F x Q 6 + 4 s u G m A D J H I O 8 L / A F Q S w M E F A A C A A g A 8 X F 6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F x e l J 6 8 J z I V Q I A A E I H A A A T A B w A R m 9 y b X V s Y X M v U 2 V j d G l v b j E u b S C i G A A o o B Q A A A A A A A A A A A A A A A A A A A A A A A A A A A D N l M 1 u 0 0 A Q x + + R 8 g 4 r 9 + J I K 9 O 0 o g d Q D s Z J R V D V F N u t k G q E 1 p t p W d i P a H c d N a 1 y 4 X l 4 K p 6 E c R O S t n F a K B z w w R + z f 8 / 8 Z j 1 / O + B e G E 2 y x b X 7 u t 1 q t 9 x n Z m F M x s w z 0 i M S f L t F 8 B h Z c Q k a I 4 m b R n 3 D K w X a h 4 d C Q p Q Y 7 f H B h U H y q j h 1 Y F 3 B m Z W m 6 F s z K c 1 V k b 1 J y O B D n s b H g 7 x I 4 q P k 9 C j u j 1 J y O E j T 0 d k w T o e j 4 j D O B m Q 4 L D K h K s l 4 j X V i w V W T C p w 3 R Y 0 T c T c N O v S 8 D 1 I o 4 c H 2 A h p Q k h h Z K e 1 6 B 5 Q M N D d j o S 9 7 B y 9 3 d 7 u U v K + M h 8 z P J P T W t 9 G x 0 f C x Q x d 9 7 Q T 4 E i v h m o 2 N I x N r l J k K v A 2 w 1 Z y V K D + p Y x 7 e A h t j a + F i I y g 5 X 8 Z j K T P O J L O u 5 2 1 1 N / E C j B E k Y k p g A X Y n q Z g a H 2 4 t T s m R c D 7 q 4 0 l o / o j w f C e I J W 6 F Z l 5 M G R l q j l 8 C c w f I Q b Y s 4 c L q g Y Q / v n 3 v B G v o M y a N J R Z A T S S r y 6 2 Z U 8 A Q B 1 R U E D a 2 R 4 O o / i Q B X U r t r 3 d y u P L 0 J s g t K 9 k X L O q / q k 7 N M b g Q X I D m g j 2 g 4 o j 1 4 l Y 1 X 7 P l Y m I I Z 6 o U 9 7 g w q 3 Y X x q o F U T 6 b g A u b O q E 3 N / c r e p Q S X a k S 7 J y S T b 6 H 6 4 2 A m 7 K 7 2 9 6 t J 7 S y F k v O o h p t Q 7 H 3 p G J / Q z H v t F t C N + / L Q x f v P d / G 7 y o p m F 7 5 + P n W 3 f t U z y y M h X F P u L i 7 / 5 / a 2 B G O j W m j S g s N Q 5 g C u g C W X T x i b B z B r F L E X J A t w 7 T F B f O / s G g z + l N m 3 c a 3 Y W I M o K n q w D 9 3 6 2 8 a 7 g 9 8 e / u 7 a 8 y w 6 u H + 6 q N W + w l Q S w E C L Q A U A A I A C A D x c X p S U G / x n 6 Q A A A D 1 A A A A E g A A A A A A A A A A A A A A A A A A A A A A Q 2 9 u Z m l n L 1 B h Y 2 t h Z 2 U u e G 1 s U E s B A i 0 A F A A C A A g A 8 X F 6 U g / K 6 a u k A A A A 6 Q A A A B M A A A A A A A A A A A A A A A A A 8 A A A A F t D b 2 5 0 Z W 5 0 X 1 R 5 c G V z X S 5 4 b W x Q S w E C L Q A U A A I A C A D x c X p S e v C c y F U C A A B C B w A A E w A A A A A A A A A A A A A A A A D h A Q A A R m 9 y b X V s Y X M v U 2 V j d G l v b j E u b V B L B Q Y A A A A A A w A D A M I A A A C D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G w A A A A A A A D s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M y 0 x N V Q x N j o 1 M T o 1 N y 4 3 N z M x O D U x W i I g L z 4 8 R W 5 0 c n k g V H l w Z T 0 i R m l s b E N v b H V t b l R 5 c G V z I i B W Y W x 1 Z T 0 i c 0 J n V U Z C U k V S R V E 9 P S I g L z 4 8 R W 5 0 c n k g V H l w Z T 0 i R m l s b E N v b H V t b k 5 h b W V z I i B W Y W x 1 Z T 0 i c 1 s m c X V v d D t L Z X l f S W 5 j Z W 5 0 a X Z v J n F 1 b 3 Q 7 L C Z x d W 9 0 O 1 R y Y W J h a m 8 g K H R r b S k m c X V v d D s s J n F 1 b 3 Q 7 R W Z p Y 2 l l b m N p Y S Z x d W 9 0 O y w m c X V v d D t J b m N l b n R p d m 8 g K G P i g q w v d G t t K S Z x d W 9 0 O y w m c X V v d D t B b H R l c m 5 h d G l 2 Y S A x J n F 1 b 3 Q 7 L C Z x d W 9 0 O 0 F s d G V y b m F 0 a X Z h I D I m c X V v d D s s J n F 1 b 3 Q 7 Q W x 0 Z X J u Y X R p d m E g M y Z x d W 9 0 O 1 0 i I C 8 + P E V u d H J 5 I F R 5 c G U 9 I k Z p b G x T d G F 0 d X M i I F Z h b H V l P S J z Q 2 9 t c G x l d G U i I C 8 + P E V u d H J 5 I F R 5 c G U 9 I l F 1 Z X J 5 S U Q i I F Z h b H V l P S J z Y j U 3 O W Q 4 N D A t M T k 3 Z C 0 0 Y z B k L W E x M j M t N j k 1 M 2 Q 1 O T R k M G E 0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Y X R h L 0 N v b H V t b m E g Z G l u Y W 1 p e m F k Y S 5 7 S 2 V 5 X 0 l u Y 2 V u d G l 2 b y w w f S Z x d W 9 0 O y w m c X V v d D t T Z W N 0 a W 9 u M S 9 k Y X R h L 1 R p c G 8 g Y 2 F t Y m l h Z G 8 u e 1 R y Y W J h a m 8 g K H R r b S k s M X 0 m c X V v d D s s J n F 1 b 3 Q 7 U 2 V j d G l v b j E v Z G F 0 Y S 9 U a X B v I G N h b W J p Y W R v L n t F Z m l j a W V u Y 2 l h L D J 9 J n F 1 b 3 Q 7 L C Z x d W 9 0 O 1 N l Y 3 R p b 2 4 x L 2 R h d G E v V G l w b y B j Y W 1 i a W F k b y 5 7 S W 5 j Z W 5 0 a X Z v I C h j 4 o K s L 3 R r b S k s M 3 0 m c X V v d D s s J n F 1 b 3 Q 7 U 2 V j d G l v b j E v Z G F 0 Y S 9 U a X B v I G N h b W J p Y W R v L n t B b H R l c m 5 h d G l 2 Y S A x L D R 9 J n F 1 b 3 Q 7 L C Z x d W 9 0 O 1 N l Y 3 R p b 2 4 x L 2 R h d G E v V G l w b y B j Y W 1 i a W F k b y 5 7 Q W x 0 Z X J u Y X R p d m E g M i w 1 f S Z x d W 9 0 O y w m c X V v d D t T Z W N 0 a W 9 u M S 9 k Y X R h L 1 R p c G 8 g Y 2 F t Y m l h Z G 8 u e 0 F s d G V y b m F 0 a X Z h I D M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G F 0 Y S 9 D b 2 x 1 b W 5 h I G R p b m F t a X p h Z G E u e 0 t l e V 9 J b m N l b n R p d m 8 s M H 0 m c X V v d D s s J n F 1 b 3 Q 7 U 2 V j d G l v b j E v Z G F 0 Y S 9 U a X B v I G N h b W J p Y W R v L n t U c m F i Y W p v I C h 0 a 2 0 p L D F 9 J n F 1 b 3 Q 7 L C Z x d W 9 0 O 1 N l Y 3 R p b 2 4 x L 2 R h d G E v V G l w b y B j Y W 1 i a W F k b y 5 7 R W Z p Y 2 l l b m N p Y S w y f S Z x d W 9 0 O y w m c X V v d D t T Z W N 0 a W 9 u M S 9 k Y X R h L 1 R p c G 8 g Y 2 F t Y m l h Z G 8 u e 0 l u Y 2 V u d G l 2 b y A o Y + K C r C 9 0 a 2 0 p L D N 9 J n F 1 b 3 Q 7 L C Z x d W 9 0 O 1 N l Y 3 R p b 2 4 x L 2 R h d G E v V G l w b y B j Y W 1 i a W F k b y 5 7 Q W x 0 Z X J u Y X R p d m E g M S w 0 f S Z x d W 9 0 O y w m c X V v d D t T Z W N 0 a W 9 u M S 9 k Y X R h L 1 R p c G 8 g Y 2 F t Y m l h Z G 8 u e 0 F s d G V y b m F 0 a X Z h I D I s N X 0 m c X V v d D s s J n F 1 b 3 Q 7 U 2 V j d G l v b j E v Z G F 0 Y S 9 U a X B v I G N h b W J p Y W R v L n t B b H R l c m 5 h d G l 2 Y S A z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Y X R h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d G E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S 9 D b 2 x 1 b W 5 h J T I w Z G l u Y W 1 p e m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d G E v V m F s b 3 I l M j B y Z W V t c G x h e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d G E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l F 1 Z X J 5 S U Q i I F Z h b H V l P S J z M G J h N j J l O D g t N D Q 4 Z i 0 0 M G M z L T k w N 2 Q t N W I 0 N m Y y O D g 2 O D Y 4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z L T E 4 V D E 2 O j I y O j A y L j A 4 M D Q 0 N z d a I i A v P j x F b n R y e S B U e X B l P S J G a W x s Q 2 9 s d W 1 u V H l w Z X M i I F Z h b H V l P S J z Q m d Z R 0 J n W U d C Z 1 l G Q l F V R k J n P T 0 i I C 8 + P E V u d H J 5 I F R 5 c G U 9 I k Z p b G x D b 2 x 1 b W 5 O Y W 1 l c y I g V m F s d W U 9 I n N b J n F 1 b 3 Q 7 a 2 V 5 M i Z x d W 9 0 O y w m c X V v d D t B b H R l c m 5 h d G l 2 Y S B J b m N l b n R p d m 8 m c X V v d D s s J n F 1 b 3 Q 7 V G l w b y B N Y X F 1 a W 5 h J n F 1 b 3 Q 7 L C Z x d W 9 0 O 1 R p c G 8 g T G l u Z W E m c X V v d D s s J n F 1 b 3 Q 7 T W V y Y 2 F u Y 8 O t Y S A o Z 3 J v d X B z K S Z x d W 9 0 O y w m c X V v d D t N Z X J j Y W 5 j w 6 1 h J n F 1 b 3 Q 7 L C Z x d W 9 0 O 0 9 w Z X J h Z G 9 y J n F 1 b 3 Q 7 L C Z x d W 9 0 O 1 J l b G F j a c O z b i B J b n R l c n B y b 3 Z p b m N p Y W w m c X V v d D s s J n F 1 b 3 Q 7 S W 5 j Z W 5 0 a X Z v I C h j 4 o K s L 3 R r b S k m c X V v d D s s J n F 1 b 3 Q 7 V H J h Y m F q b y A o d G t t K S Z x d W 9 0 O y w m c X V v d D t J b m N l b n R p d m 8 g K O K C r C k m c X V v d D s s J n F 1 b 3 Q 7 V H J h Z m l j b y A o d C k m c X V v d D s s J n F 1 b 3 Q 7 T 3 B l c m F k b 3 I g K G d y d X B v c y k m c X V v d D t d I i A v P j x F b n R y e S B U e X B l P S J G a W x s Q 2 9 1 b n Q i I F Z h b H V l P S J s M T g 5 N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G F 0 Y T I v T 3 J p Z 2 V u L n t D b 2 x 1 b W 4 x L D B 9 J n F 1 b 3 Q 7 L C Z x d W 9 0 O 1 N l Y 3 R p b 2 4 x L 2 R h d G E y L 0 9 y a W d l b i 5 7 Q 2 9 s d W 1 u M i w x f S Z x d W 9 0 O y w m c X V v d D t T Z W N 0 a W 9 u M S 9 k Y X R h M i 9 P c m l n Z W 4 u e 0 N v b H V t b j M s M n 0 m c X V v d D s s J n F 1 b 3 Q 7 U 2 V j d G l v b j E v Z G F 0 Y T I v T 3 J p Z 2 V u L n t D b 2 x 1 b W 4 0 L D N 9 J n F 1 b 3 Q 7 L C Z x d W 9 0 O 1 N l Y 3 R p b 2 4 x L 2 R h d G E y L 0 9 y a W d l b i 5 7 Q 2 9 s d W 1 u N S w 0 f S Z x d W 9 0 O y w m c X V v d D t T Z W N 0 a W 9 u M S 9 k Y X R h M i 9 P c m l n Z W 4 u e 0 N v b H V t b j Y s N X 0 m c X V v d D s s J n F 1 b 3 Q 7 U 2 V j d G l v b j E v Z G F 0 Y T I v T 3 J p Z 2 V u L n t D b 2 x 1 b W 4 3 L D Z 9 J n F 1 b 3 Q 7 L C Z x d W 9 0 O 1 N l Y 3 R p b 2 4 x L 2 R h d G E y L 0 9 y a W d l b i 5 7 Q 2 9 s d W 1 u O C w 3 f S Z x d W 9 0 O y w m c X V v d D t T Z W N 0 a W 9 u M S 9 k Y X R h M i 9 U a X B v I G N h b W J p Y W R v L n t J b m N l b n R p d m 8 g K G P i g q w v d G t t K S w 4 f S Z x d W 9 0 O y w m c X V v d D t T Z W N 0 a W 9 u M S 9 k Y X R h M i 9 U a X B v I G N h b W J p Y W R v L n t U c m F i Y W p v I C h 0 a 2 0 p L D l 9 J n F 1 b 3 Q 7 L C Z x d W 9 0 O 1 N l Y 3 R p b 2 4 x L 2 R h d G E y L 1 R p c G 8 g Y 2 F t Y m l h Z G 8 u e 0 l u Y 2 V u d G l 2 b y A o 4 o K s K S w x M H 0 m c X V v d D s s J n F 1 b 3 Q 7 U 2 V j d G l v b j E v Z G F 0 Y T I v V G l w b y B j Y W 1 i a W F k b y 5 7 V H J h Z m l j b y A o d C k s M T F 9 J n F 1 b 3 Q 7 L C Z x d W 9 0 O 1 N l Y 3 R p b 2 4 x L 2 R h d G E y L 0 9 y a W d l b i 5 7 Q 2 9 s d W 1 u M T M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k Y X R h M i 9 P c m l n Z W 4 u e 0 N v b H V t b j E s M H 0 m c X V v d D s s J n F 1 b 3 Q 7 U 2 V j d G l v b j E v Z G F 0 Y T I v T 3 J p Z 2 V u L n t D b 2 x 1 b W 4 y L D F 9 J n F 1 b 3 Q 7 L C Z x d W 9 0 O 1 N l Y 3 R p b 2 4 x L 2 R h d G E y L 0 9 y a W d l b i 5 7 Q 2 9 s d W 1 u M y w y f S Z x d W 9 0 O y w m c X V v d D t T Z W N 0 a W 9 u M S 9 k Y X R h M i 9 P c m l n Z W 4 u e 0 N v b H V t b j Q s M 3 0 m c X V v d D s s J n F 1 b 3 Q 7 U 2 V j d G l v b j E v Z G F 0 Y T I v T 3 J p Z 2 V u L n t D b 2 x 1 b W 4 1 L D R 9 J n F 1 b 3 Q 7 L C Z x d W 9 0 O 1 N l Y 3 R p b 2 4 x L 2 R h d G E y L 0 9 y a W d l b i 5 7 Q 2 9 s d W 1 u N i w 1 f S Z x d W 9 0 O y w m c X V v d D t T Z W N 0 a W 9 u M S 9 k Y X R h M i 9 P c m l n Z W 4 u e 0 N v b H V t b j c s N n 0 m c X V v d D s s J n F 1 b 3 Q 7 U 2 V j d G l v b j E v Z G F 0 Y T I v T 3 J p Z 2 V u L n t D b 2 x 1 b W 4 4 L D d 9 J n F 1 b 3 Q 7 L C Z x d W 9 0 O 1 N l Y 3 R p b 2 4 x L 2 R h d G E y L 1 R p c G 8 g Y 2 F t Y m l h Z G 8 u e 0 l u Y 2 V u d G l 2 b y A o Y + K C r C 9 0 a 2 0 p L D h 9 J n F 1 b 3 Q 7 L C Z x d W 9 0 O 1 N l Y 3 R p b 2 4 x L 2 R h d G E y L 1 R p c G 8 g Y 2 F t Y m l h Z G 8 u e 1 R y Y W J h a m 8 g K H R r b S k s O X 0 m c X V v d D s s J n F 1 b 3 Q 7 U 2 V j d G l v b j E v Z G F 0 Y T I v V G l w b y B j Y W 1 i a W F k b y 5 7 S W 5 j Z W 5 0 a X Z v I C j i g q w p L D E w f S Z x d W 9 0 O y w m c X V v d D t T Z W N 0 a W 9 u M S 9 k Y X R h M i 9 U a X B v I G N h b W J p Y W R v L n t U c m F m a W N v I C h 0 K S w x M X 0 m c X V v d D s s J n F 1 b 3 Q 7 U 2 V j d G l v b j E v Z G F 0 Y T I v T 3 J p Z 2 V u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R h d G E y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d G E y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d G E y L 1 Z h b G 9 y J T I w c m V l b X B s Y X p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M i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M i 9 D b 2 x 1 b W 5 h c y U y M G N v b i U y M G 5 v b W J y Z S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O C I N e I U S b V C j r a V v 3 x j U A I A A A A A A g A A A A A A A 2 Y A A M A A A A A Q A A A A W p y d T I Q 6 E w e V + m 8 T k o A l D Q A A A A A E g A A A o A A A A B A A A A B 8 7 F H 1 Y 8 3 D W o W i 2 g z b r c 0 d U A A A A H T E o m 9 h R e U R Z f B I z D h q V T l V R G z a L q t C P J S y Q / E B w a x c 1 i O y T h T 3 r G F B y j 8 a J 2 6 P 8 7 v Z B q S s I 5 k w 2 I l I J G G I G z W B l I 6 0 L B J 8 I P N O Y m K d m m h a F A A A A J v F t m a y I J N v o Q B m l / Q z Z w + I 5 8 T J < / D a t a M a s h u p > 
</file>

<file path=customXml/itemProps1.xml><?xml version="1.0" encoding="utf-8"?>
<ds:datastoreItem xmlns:ds="http://schemas.openxmlformats.org/officeDocument/2006/customXml" ds:itemID="{AB8738B7-0596-48E6-9353-0D17498691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Instrucciones cumplimentación</vt:lpstr>
      <vt:lpstr>DATOS</vt:lpstr>
      <vt:lpstr>DESPLEGABLES</vt:lpstr>
      <vt:lpstr>'Instrucciones cumplimentación'!Títulos_a_imprimir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agz baz</dc:creator>
  <cp:lastModifiedBy>Bellas Reyes, Santiago</cp:lastModifiedBy>
  <cp:lastPrinted>2022-04-05T15:17:41Z</cp:lastPrinted>
  <dcterms:created xsi:type="dcterms:W3CDTF">2021-02-06T09:08:17Z</dcterms:created>
  <dcterms:modified xsi:type="dcterms:W3CDTF">2023-04-19T06:11:02Z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88aeb5be-0d31-4160-b0c1-ba46921d4f8e</vt:lpwstr>
  </property>
</Properties>
</file>